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Eurydice_Studies_Databases\015_Regular_Tasks_Databases\009_Taught_Time\2024_2025\Preparation\0_DataCollection\Questionnaires\"/>
    </mc:Choice>
  </mc:AlternateContent>
  <xr:revisionPtr revIDLastSave="0" documentId="13_ncr:1_{BED953C3-7BD5-4278-8CFD-67F5ECDA3D7E}" xr6:coauthVersionLast="47" xr6:coauthVersionMax="47" xr10:uidLastSave="{00000000-0000-0000-0000-000000000000}"/>
  <bookViews>
    <workbookView xWindow="28680" yWindow="885" windowWidth="29040" windowHeight="15840" activeTab="1" xr2:uid="{00000000-000D-0000-FFFF-FFFF00000000}"/>
  </bookViews>
  <sheets>
    <sheet name="CHANGES" sheetId="10" r:id="rId1"/>
    <sheet name="Intended instruction time" sheetId="1" r:id="rId2"/>
    <sheet name="Organisation of the School day" sheetId="3" r:id="rId3"/>
    <sheet name="Country-specific notes" sheetId="4" r:id="rId4"/>
    <sheet name="Standard intended time" sheetId="5" r:id="rId5"/>
    <sheet name="Control" sheetId="11" state="hidden" r:id="rId6"/>
  </sheets>
  <definedNames>
    <definedName name="_xlnm._FilterDatabase" localSheetId="1" hidden="1">'Intended instruction time'!$V$11:$V$11</definedName>
    <definedName name="_xlnm._FilterDatabase" localSheetId="4" hidden="1">'Standard intended time'!$V$11:$V$11</definedName>
    <definedName name="Country">#REF!</definedName>
    <definedName name="_xlnm.Print_Area" localSheetId="0">CHANGES!$A$1:$M$70</definedName>
    <definedName name="_xlnm.Print_Area" localSheetId="3">'Country-specific notes'!$A$1:$E$45</definedName>
    <definedName name="_xlnm.Print_Area" localSheetId="1">'Intended instruction time'!$A$1:$AA$72</definedName>
    <definedName name="_xlnm.Print_Area" localSheetId="2">'Organisation of the School day'!$A$1:$D$26</definedName>
    <definedName name="Z_999E281C_0518_4967_A54D_48010915E7BF_.wvu.FilterData" localSheetId="1" hidden="1">'Intended instruction time'!$V$11</definedName>
    <definedName name="Z_999E281C_0518_4967_A54D_48010915E7BF_.wvu.FilterData" localSheetId="4" hidden="1">'Standard intended time'!$V$11</definedName>
    <definedName name="Z_999E281C_0518_4967_A54D_48010915E7BF_.wvu.PrintArea" localSheetId="3" hidden="1">'Country-specific notes'!$A$1:$E$6</definedName>
    <definedName name="Z_999E281C_0518_4967_A54D_48010915E7BF_.wvu.PrintArea" localSheetId="2" hidden="1">'Organisation of the School day'!$A$1:$E$26</definedName>
    <definedName name="Z_EC7A1C79_7024_4C90_9022_3FDD1C60F819_.wvu.FilterData" localSheetId="1" hidden="1">'Intended instruction time'!$V$11</definedName>
    <definedName name="Z_EC7A1C79_7024_4C90_9022_3FDD1C60F819_.wvu.FilterData" localSheetId="4" hidden="1">'Standard intended time'!$V$11</definedName>
    <definedName name="Z_EC7A1C79_7024_4C90_9022_3FDD1C60F819_.wvu.PrintArea" localSheetId="3" hidden="1">'Country-specific notes'!$A$1:$E$6</definedName>
    <definedName name="Z_EC7A1C79_7024_4C90_9022_3FDD1C60F819_.wvu.PrintArea" localSheetId="1" hidden="1">'Intended instruction time'!$A$1:$AC$49</definedName>
    <definedName name="Z_EC7A1C79_7024_4C90_9022_3FDD1C60F819_.wvu.PrintArea" localSheetId="2" hidden="1">'Organisation of the School day'!$A$1:$E$26</definedName>
  </definedNames>
  <calcPr calcId="191029"/>
  <customWorkbookViews>
    <customWorkbookView name="HERBAUT Estelle - Personal View" guid="{EC7A1C79-7024-4C90-9022-3FDD1C60F819}" mergeInterval="0" personalView="1" maximized="1" windowWidth="1916" windowHeight="858" tabRatio="899" activeSheetId="4"/>
    <customWorkbookView name="Herbaut_E - Personal View" guid="{999E281C-0518-4967-A54D-48010915E7BF}" mergeInterval="0" personalView="1" maximized="1" xWindow="1" yWindow="1" windowWidth="1916" windowHeight="722" tabRatio="899" activeSheetId="3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3" i="1" l="1"/>
  <c r="C3" i="10"/>
  <c r="M7" i="5"/>
  <c r="Z59" i="1"/>
  <c r="Z58" i="1"/>
  <c r="Z56" i="1" s="1"/>
  <c r="Z57" i="1"/>
  <c r="Z54" i="1"/>
  <c r="Z53" i="1"/>
  <c r="Z52" i="1"/>
  <c r="Z51" i="1"/>
  <c r="Z50" i="1"/>
  <c r="Z49" i="1"/>
  <c r="Z48" i="1"/>
  <c r="Z47" i="1"/>
  <c r="Z46" i="1"/>
  <c r="Z45" i="1"/>
  <c r="Z44" i="1"/>
  <c r="Z43" i="1"/>
  <c r="D52" i="1"/>
  <c r="D51" i="1"/>
  <c r="D50" i="1"/>
  <c r="D49" i="1"/>
  <c r="D48" i="1"/>
  <c r="D47" i="1"/>
  <c r="D46" i="1"/>
  <c r="D45" i="1"/>
  <c r="D44" i="1"/>
  <c r="Z31" i="1"/>
  <c r="Z30" i="1"/>
  <c r="Z29" i="1"/>
  <c r="Z28" i="1"/>
  <c r="Z27" i="1"/>
  <c r="Z26" i="1"/>
  <c r="Z25" i="1"/>
  <c r="Z24" i="1"/>
  <c r="Z23" i="1"/>
  <c r="Z22" i="1"/>
  <c r="Z21" i="1"/>
  <c r="Z20" i="1"/>
  <c r="AA59" i="5"/>
  <c r="K13" i="5"/>
  <c r="N71" i="5"/>
  <c r="N72" i="5"/>
  <c r="N70" i="5"/>
  <c r="Y56" i="5"/>
  <c r="E53" i="5"/>
  <c r="E54" i="5"/>
  <c r="F53" i="5"/>
  <c r="F54" i="5"/>
  <c r="F44" i="5"/>
  <c r="F45" i="5"/>
  <c r="F46" i="5"/>
  <c r="D46" i="5" s="1"/>
  <c r="F47" i="5"/>
  <c r="F48" i="5"/>
  <c r="D48" i="5" s="1"/>
  <c r="F49" i="5"/>
  <c r="F50" i="5"/>
  <c r="F51" i="5"/>
  <c r="F52" i="5"/>
  <c r="F43" i="5"/>
  <c r="E44" i="5"/>
  <c r="E45" i="5"/>
  <c r="E46" i="5"/>
  <c r="E47" i="5"/>
  <c r="E48" i="5"/>
  <c r="E49" i="5"/>
  <c r="E50" i="5"/>
  <c r="E51" i="5"/>
  <c r="E52" i="5"/>
  <c r="E43" i="5"/>
  <c r="C65" i="5"/>
  <c r="C66" i="5"/>
  <c r="C64" i="5"/>
  <c r="B63" i="5"/>
  <c r="C58" i="5"/>
  <c r="C59" i="5"/>
  <c r="C57" i="5"/>
  <c r="A58" i="5"/>
  <c r="A59" i="5"/>
  <c r="A57" i="5"/>
  <c r="B56" i="5"/>
  <c r="A39" i="5"/>
  <c r="C56" i="5" s="1"/>
  <c r="Y34" i="5"/>
  <c r="B34" i="5"/>
  <c r="B18" i="5"/>
  <c r="C18" i="5"/>
  <c r="D18" i="5"/>
  <c r="E18" i="5"/>
  <c r="F18" i="5"/>
  <c r="B71" i="5"/>
  <c r="B72" i="5"/>
  <c r="B70" i="5"/>
  <c r="A68" i="5"/>
  <c r="A61" i="5"/>
  <c r="C63" i="5" s="1"/>
  <c r="A65" i="5"/>
  <c r="A66" i="5"/>
  <c r="A64" i="5"/>
  <c r="O9" i="1"/>
  <c r="Y63" i="5"/>
  <c r="A16" i="5"/>
  <c r="C63" i="1"/>
  <c r="AA50" i="5"/>
  <c r="AA51" i="5"/>
  <c r="AA52" i="5"/>
  <c r="AA53" i="5"/>
  <c r="AA54" i="5"/>
  <c r="AA43" i="5"/>
  <c r="AA44" i="5"/>
  <c r="AA45" i="5"/>
  <c r="AA46" i="5"/>
  <c r="AA47" i="5"/>
  <c r="M57" i="5"/>
  <c r="N57" i="5"/>
  <c r="O57" i="5"/>
  <c r="S57" i="5"/>
  <c r="T57" i="5"/>
  <c r="U57" i="5"/>
  <c r="V57" i="5"/>
  <c r="X57" i="5"/>
  <c r="I58" i="5"/>
  <c r="N58" i="5"/>
  <c r="O58" i="5"/>
  <c r="S58" i="5"/>
  <c r="T58" i="5"/>
  <c r="U58" i="5"/>
  <c r="X58" i="5"/>
  <c r="I59" i="5"/>
  <c r="J59" i="5"/>
  <c r="K59" i="5"/>
  <c r="L59" i="5"/>
  <c r="M59" i="5"/>
  <c r="N59" i="5"/>
  <c r="O59" i="5"/>
  <c r="P59" i="5"/>
  <c r="Q59" i="5"/>
  <c r="S59" i="5"/>
  <c r="T59" i="5"/>
  <c r="U59" i="5"/>
  <c r="V59" i="5"/>
  <c r="X59" i="5"/>
  <c r="K14" i="5"/>
  <c r="AD26" i="5" s="1"/>
  <c r="F22" i="5"/>
  <c r="K12" i="5"/>
  <c r="J44" i="5"/>
  <c r="Z44" i="5" s="1"/>
  <c r="K44" i="5"/>
  <c r="L44" i="5"/>
  <c r="M44" i="5"/>
  <c r="N44" i="5"/>
  <c r="O44" i="5"/>
  <c r="P44" i="5"/>
  <c r="Q44" i="5"/>
  <c r="R44" i="5"/>
  <c r="S44" i="5"/>
  <c r="T44" i="5"/>
  <c r="U44" i="5"/>
  <c r="V44" i="5"/>
  <c r="W44" i="5"/>
  <c r="X44" i="5"/>
  <c r="Y44" i="5"/>
  <c r="J45" i="5"/>
  <c r="K45" i="5"/>
  <c r="L45" i="5"/>
  <c r="M45" i="5"/>
  <c r="N45" i="5"/>
  <c r="O45" i="5"/>
  <c r="P45" i="5"/>
  <c r="Q45" i="5"/>
  <c r="S45" i="5"/>
  <c r="T45" i="5"/>
  <c r="U45" i="5"/>
  <c r="V45" i="5"/>
  <c r="W45" i="5"/>
  <c r="X45" i="5"/>
  <c r="Y45" i="5"/>
  <c r="H46" i="5"/>
  <c r="I46" i="5"/>
  <c r="Z46" i="5" s="1"/>
  <c r="K46" i="5"/>
  <c r="L46" i="5"/>
  <c r="M46" i="5"/>
  <c r="N46" i="5"/>
  <c r="O46" i="5"/>
  <c r="R46" i="5"/>
  <c r="S46" i="5"/>
  <c r="T46" i="5"/>
  <c r="U46" i="5"/>
  <c r="V46" i="5"/>
  <c r="X46" i="5"/>
  <c r="Y46" i="5"/>
  <c r="H47" i="5"/>
  <c r="Z47" i="5" s="1"/>
  <c r="I47" i="5"/>
  <c r="L47" i="5"/>
  <c r="M47" i="5"/>
  <c r="N47" i="5"/>
  <c r="O47" i="5"/>
  <c r="P47" i="5"/>
  <c r="Q47" i="5"/>
  <c r="R47" i="5"/>
  <c r="S47" i="5"/>
  <c r="T47" i="5"/>
  <c r="U47" i="5"/>
  <c r="V47" i="5"/>
  <c r="W47" i="5"/>
  <c r="X47" i="5"/>
  <c r="Y47" i="5"/>
  <c r="H48" i="5"/>
  <c r="Z48" i="5" s="1"/>
  <c r="I48" i="5"/>
  <c r="N48" i="5"/>
  <c r="O48" i="5"/>
  <c r="P48" i="5"/>
  <c r="Q48" i="5"/>
  <c r="R48" i="5"/>
  <c r="S48" i="5"/>
  <c r="T48" i="5"/>
  <c r="U48" i="5"/>
  <c r="W48" i="5"/>
  <c r="X48" i="5"/>
  <c r="Y48" i="5"/>
  <c r="H49" i="5"/>
  <c r="I49" i="5"/>
  <c r="J49" i="5"/>
  <c r="K49" i="5"/>
  <c r="Z49" i="5" s="1"/>
  <c r="M49" i="5"/>
  <c r="N49" i="5"/>
  <c r="O49" i="5"/>
  <c r="P49" i="5"/>
  <c r="Q49" i="5"/>
  <c r="R49" i="5"/>
  <c r="S49" i="5"/>
  <c r="T49" i="5"/>
  <c r="U49" i="5"/>
  <c r="V49" i="5"/>
  <c r="W49" i="5"/>
  <c r="X49" i="5"/>
  <c r="Y49" i="5"/>
  <c r="H50" i="5"/>
  <c r="I50" i="5"/>
  <c r="J50" i="5"/>
  <c r="Z50" i="5" s="1"/>
  <c r="K50" i="5"/>
  <c r="L50" i="5"/>
  <c r="M50" i="5"/>
  <c r="N50" i="5"/>
  <c r="O50" i="5"/>
  <c r="R50" i="5"/>
  <c r="S50" i="5"/>
  <c r="T50" i="5"/>
  <c r="U50" i="5"/>
  <c r="V50" i="5"/>
  <c r="X50" i="5"/>
  <c r="Y50" i="5"/>
  <c r="H51" i="5"/>
  <c r="I51" i="5"/>
  <c r="J51" i="5"/>
  <c r="K51" i="5"/>
  <c r="Z51" i="5" s="1"/>
  <c r="L51" i="5"/>
  <c r="M51" i="5"/>
  <c r="N51" i="5"/>
  <c r="O51" i="5"/>
  <c r="P51" i="5"/>
  <c r="Q51" i="5"/>
  <c r="S51" i="5"/>
  <c r="T51" i="5"/>
  <c r="U51" i="5"/>
  <c r="V51" i="5"/>
  <c r="W51" i="5"/>
  <c r="X51" i="5"/>
  <c r="Y51" i="5"/>
  <c r="H52" i="5"/>
  <c r="I52" i="5"/>
  <c r="J52" i="5"/>
  <c r="Z52" i="5" s="1"/>
  <c r="K52" i="5"/>
  <c r="L52" i="5"/>
  <c r="M52" i="5"/>
  <c r="N52" i="5"/>
  <c r="O52" i="5"/>
  <c r="P52" i="5"/>
  <c r="Q52" i="5"/>
  <c r="R52" i="5"/>
  <c r="S52" i="5"/>
  <c r="T52" i="5"/>
  <c r="U52" i="5"/>
  <c r="V52" i="5"/>
  <c r="W52" i="5"/>
  <c r="X52" i="5"/>
  <c r="H53" i="5"/>
  <c r="I53" i="5"/>
  <c r="Z53" i="5" s="1"/>
  <c r="J53" i="5"/>
  <c r="K53" i="5"/>
  <c r="L53" i="5"/>
  <c r="M53" i="5"/>
  <c r="N53" i="5"/>
  <c r="O53" i="5"/>
  <c r="P53" i="5"/>
  <c r="Q53" i="5"/>
  <c r="R53" i="5"/>
  <c r="S53" i="5"/>
  <c r="T53" i="5"/>
  <c r="U53" i="5"/>
  <c r="V53" i="5"/>
  <c r="W53" i="5"/>
  <c r="X53" i="5"/>
  <c r="Y53" i="5"/>
  <c r="H54" i="5"/>
  <c r="I54" i="5"/>
  <c r="J54" i="5"/>
  <c r="K54" i="5"/>
  <c r="L54" i="5"/>
  <c r="M54" i="5"/>
  <c r="N54" i="5"/>
  <c r="O54" i="5"/>
  <c r="Z54" i="5" s="1"/>
  <c r="P54" i="5"/>
  <c r="Q54" i="5"/>
  <c r="R54" i="5"/>
  <c r="S54" i="5"/>
  <c r="T54" i="5"/>
  <c r="U54" i="5"/>
  <c r="V54" i="5"/>
  <c r="W54" i="5"/>
  <c r="X54" i="5"/>
  <c r="Y54" i="5"/>
  <c r="J43" i="5"/>
  <c r="K43" i="5"/>
  <c r="L43" i="5"/>
  <c r="M43" i="5"/>
  <c r="N43" i="5"/>
  <c r="O43" i="5"/>
  <c r="P43" i="5"/>
  <c r="Q43" i="5"/>
  <c r="R43" i="5"/>
  <c r="S43" i="5"/>
  <c r="T43" i="5"/>
  <c r="U43" i="5"/>
  <c r="V43" i="5"/>
  <c r="W43" i="5"/>
  <c r="X43" i="5"/>
  <c r="Y43" i="5"/>
  <c r="Z41" i="5"/>
  <c r="H42" i="5"/>
  <c r="I42" i="5"/>
  <c r="J42" i="5"/>
  <c r="K42" i="5"/>
  <c r="L42" i="5"/>
  <c r="M42" i="5"/>
  <c r="N42" i="5"/>
  <c r="O42" i="5"/>
  <c r="P42" i="5"/>
  <c r="Q42" i="5"/>
  <c r="R42" i="5"/>
  <c r="S42" i="5"/>
  <c r="T42" i="5"/>
  <c r="U42" i="5"/>
  <c r="V42" i="5"/>
  <c r="W42" i="5"/>
  <c r="X42" i="5"/>
  <c r="Y42" i="5"/>
  <c r="Z42" i="5"/>
  <c r="AA42" i="5"/>
  <c r="B41" i="5"/>
  <c r="D41" i="5"/>
  <c r="E41" i="5"/>
  <c r="F41" i="5"/>
  <c r="B42" i="5"/>
  <c r="D42" i="5"/>
  <c r="E42" i="5"/>
  <c r="F42" i="5"/>
  <c r="A43" i="5"/>
  <c r="B43" i="5"/>
  <c r="A44" i="5"/>
  <c r="B44" i="5"/>
  <c r="A45" i="5"/>
  <c r="B45" i="5"/>
  <c r="A46" i="5"/>
  <c r="B46" i="5"/>
  <c r="A47" i="5"/>
  <c r="B47" i="5"/>
  <c r="A48" i="5"/>
  <c r="B48" i="5"/>
  <c r="A49" i="5"/>
  <c r="B49" i="5"/>
  <c r="A50" i="5"/>
  <c r="B50" i="5"/>
  <c r="A51" i="5"/>
  <c r="B51" i="5"/>
  <c r="A52" i="5"/>
  <c r="B52" i="5"/>
  <c r="A53" i="5"/>
  <c r="B53" i="5"/>
  <c r="A54" i="5"/>
  <c r="B54" i="5"/>
  <c r="B32" i="5"/>
  <c r="C35" i="5"/>
  <c r="C36" i="5"/>
  <c r="C37" i="5"/>
  <c r="A35" i="5"/>
  <c r="A36" i="5"/>
  <c r="A37" i="5"/>
  <c r="F20" i="5"/>
  <c r="F21" i="5"/>
  <c r="AD21" i="5" s="1"/>
  <c r="AD44" i="5" s="1"/>
  <c r="F23" i="5"/>
  <c r="F24" i="5"/>
  <c r="F25" i="5"/>
  <c r="AD25" i="5" s="1"/>
  <c r="AD48" i="5" s="1"/>
  <c r="F26" i="5"/>
  <c r="F27" i="5"/>
  <c r="F28" i="5"/>
  <c r="AD28" i="5" s="1"/>
  <c r="F29" i="5"/>
  <c r="F30" i="5"/>
  <c r="AD30" i="5" s="1"/>
  <c r="AD53" i="5" s="1"/>
  <c r="F31" i="5"/>
  <c r="E20" i="5"/>
  <c r="E21" i="5"/>
  <c r="E22" i="5"/>
  <c r="E23" i="5"/>
  <c r="E24" i="5"/>
  <c r="AC24" i="5" s="1"/>
  <c r="AC47" i="5" s="1"/>
  <c r="E25" i="5"/>
  <c r="E26" i="5"/>
  <c r="E27" i="5"/>
  <c r="AC27" i="5" s="1"/>
  <c r="AC50" i="5" s="1"/>
  <c r="E28" i="5"/>
  <c r="E29" i="5"/>
  <c r="E30" i="5"/>
  <c r="AC30" i="5" s="1"/>
  <c r="AC53" i="5" s="1"/>
  <c r="E31" i="5"/>
  <c r="D20" i="5"/>
  <c r="AC20" i="5" s="1"/>
  <c r="D21" i="5"/>
  <c r="D22" i="5"/>
  <c r="D23" i="5"/>
  <c r="D24" i="5"/>
  <c r="D25" i="5"/>
  <c r="D26" i="5"/>
  <c r="D27" i="5"/>
  <c r="D28" i="5"/>
  <c r="AC28" i="5" s="1"/>
  <c r="D29" i="5"/>
  <c r="D30" i="5"/>
  <c r="D31" i="5"/>
  <c r="C20" i="5"/>
  <c r="C21" i="5"/>
  <c r="C22" i="5"/>
  <c r="C23" i="5"/>
  <c r="C24" i="5"/>
  <c r="C25" i="5"/>
  <c r="C26" i="5"/>
  <c r="C27" i="5"/>
  <c r="C29" i="5"/>
  <c r="C30" i="5"/>
  <c r="C31" i="5"/>
  <c r="C28" i="5"/>
  <c r="M21" i="5"/>
  <c r="N21" i="5"/>
  <c r="O21" i="5"/>
  <c r="S21" i="5"/>
  <c r="U21" i="5"/>
  <c r="V21" i="5"/>
  <c r="W21" i="5"/>
  <c r="X21" i="5"/>
  <c r="M22" i="5"/>
  <c r="N22" i="5"/>
  <c r="O22" i="5"/>
  <c r="S22" i="5"/>
  <c r="U22" i="5"/>
  <c r="V22" i="5"/>
  <c r="W22" i="5"/>
  <c r="X22" i="5"/>
  <c r="M23" i="5"/>
  <c r="N23" i="5"/>
  <c r="O23" i="5"/>
  <c r="S23" i="5"/>
  <c r="U23" i="5"/>
  <c r="V23" i="5"/>
  <c r="W23" i="5"/>
  <c r="X23" i="5"/>
  <c r="M24" i="5"/>
  <c r="N24" i="5"/>
  <c r="O24" i="5"/>
  <c r="S24" i="5"/>
  <c r="U24" i="5"/>
  <c r="V24" i="5"/>
  <c r="W24" i="5"/>
  <c r="X24" i="5"/>
  <c r="M25" i="5"/>
  <c r="N25" i="5"/>
  <c r="O25" i="5"/>
  <c r="S25" i="5"/>
  <c r="U25" i="5"/>
  <c r="V25" i="5"/>
  <c r="W25" i="5"/>
  <c r="X25" i="5"/>
  <c r="M26" i="5"/>
  <c r="N26" i="5"/>
  <c r="O26" i="5"/>
  <c r="S26" i="5"/>
  <c r="U26" i="5"/>
  <c r="V26" i="5"/>
  <c r="W26" i="5"/>
  <c r="X26" i="5"/>
  <c r="N27" i="5"/>
  <c r="O27" i="5"/>
  <c r="S27" i="5"/>
  <c r="U27" i="5"/>
  <c r="V27" i="5"/>
  <c r="W27" i="5"/>
  <c r="X27" i="5"/>
  <c r="N28" i="5"/>
  <c r="O28" i="5"/>
  <c r="S28" i="5"/>
  <c r="T28" i="5"/>
  <c r="U28" i="5"/>
  <c r="V28" i="5"/>
  <c r="W28" i="5"/>
  <c r="N29" i="5"/>
  <c r="O29" i="5"/>
  <c r="S29" i="5"/>
  <c r="T29" i="5"/>
  <c r="U29" i="5"/>
  <c r="V29" i="5"/>
  <c r="W29" i="5"/>
  <c r="H30" i="5"/>
  <c r="I30" i="5"/>
  <c r="J30" i="5"/>
  <c r="K30" i="5"/>
  <c r="Z30" i="5" s="1"/>
  <c r="L30" i="5"/>
  <c r="M30" i="5"/>
  <c r="N30" i="5"/>
  <c r="O30" i="5"/>
  <c r="P30" i="5"/>
  <c r="Q30" i="5"/>
  <c r="R30" i="5"/>
  <c r="S30" i="5"/>
  <c r="T30" i="5"/>
  <c r="U30" i="5"/>
  <c r="V30" i="5"/>
  <c r="W30" i="5"/>
  <c r="X30" i="5"/>
  <c r="Y30" i="5"/>
  <c r="H31" i="5"/>
  <c r="I31" i="5"/>
  <c r="J31" i="5"/>
  <c r="K31" i="5"/>
  <c r="L31" i="5"/>
  <c r="M31" i="5"/>
  <c r="N31" i="5"/>
  <c r="O31" i="5"/>
  <c r="P31" i="5"/>
  <c r="Q31" i="5"/>
  <c r="R31" i="5"/>
  <c r="S31" i="5"/>
  <c r="T31" i="5"/>
  <c r="U31" i="5"/>
  <c r="V31" i="5"/>
  <c r="W31" i="5"/>
  <c r="X31" i="5"/>
  <c r="Y31" i="5"/>
  <c r="L20" i="5"/>
  <c r="M20" i="5"/>
  <c r="N20" i="5"/>
  <c r="O20" i="5"/>
  <c r="S20" i="5"/>
  <c r="U20" i="5"/>
  <c r="V20" i="5"/>
  <c r="W20" i="5"/>
  <c r="Z20" i="5" s="1"/>
  <c r="X20" i="5"/>
  <c r="M8" i="5"/>
  <c r="K7" i="5"/>
  <c r="K8" i="5"/>
  <c r="K9" i="5"/>
  <c r="K10" i="5"/>
  <c r="B37" i="5" s="1"/>
  <c r="K11" i="5"/>
  <c r="K6" i="5"/>
  <c r="B6" i="5"/>
  <c r="B7" i="5"/>
  <c r="B8" i="5"/>
  <c r="B9" i="5"/>
  <c r="B10" i="5"/>
  <c r="B11" i="5"/>
  <c r="B12" i="5"/>
  <c r="B13" i="5"/>
  <c r="B14" i="5"/>
  <c r="A20" i="5"/>
  <c r="B20" i="5"/>
  <c r="A21" i="5"/>
  <c r="B21" i="5"/>
  <c r="A22" i="5"/>
  <c r="B22" i="5"/>
  <c r="A23" i="5"/>
  <c r="B23" i="5"/>
  <c r="A24" i="5"/>
  <c r="B24" i="5"/>
  <c r="A25" i="5"/>
  <c r="B25" i="5"/>
  <c r="A26" i="5"/>
  <c r="B26" i="5"/>
  <c r="A27" i="5"/>
  <c r="B27" i="5"/>
  <c r="A28" i="5"/>
  <c r="B28" i="5"/>
  <c r="A29" i="5"/>
  <c r="B29" i="5"/>
  <c r="A30" i="5"/>
  <c r="B30" i="5"/>
  <c r="A31" i="5"/>
  <c r="B31" i="5"/>
  <c r="C19" i="5"/>
  <c r="D19" i="5"/>
  <c r="E19" i="5"/>
  <c r="F19" i="5"/>
  <c r="H19" i="5"/>
  <c r="I19" i="5"/>
  <c r="J19" i="5"/>
  <c r="K19" i="5"/>
  <c r="L19" i="5"/>
  <c r="M19" i="5"/>
  <c r="N19" i="5"/>
  <c r="O19" i="5"/>
  <c r="P19" i="5"/>
  <c r="Q19" i="5"/>
  <c r="R19" i="5"/>
  <c r="S19" i="5"/>
  <c r="T19" i="5"/>
  <c r="U19" i="5"/>
  <c r="V19" i="5"/>
  <c r="W19" i="5"/>
  <c r="X19" i="5"/>
  <c r="Y19" i="5"/>
  <c r="Z19" i="5"/>
  <c r="AA19" i="5"/>
  <c r="AA20" i="5"/>
  <c r="AA21" i="5"/>
  <c r="AA22" i="5"/>
  <c r="AA23" i="5"/>
  <c r="AA24" i="5"/>
  <c r="AA25" i="5"/>
  <c r="AA26" i="5"/>
  <c r="AA27" i="5"/>
  <c r="AA28" i="5"/>
  <c r="AA29" i="5"/>
  <c r="AA30" i="5"/>
  <c r="AA31" i="5"/>
  <c r="Y22" i="5"/>
  <c r="K22" i="5"/>
  <c r="T22" i="5"/>
  <c r="C56" i="1"/>
  <c r="B35" i="1"/>
  <c r="L35" i="1" s="1"/>
  <c r="L64" i="1" s="1"/>
  <c r="C34" i="1"/>
  <c r="C34" i="5" s="1"/>
  <c r="B37" i="1"/>
  <c r="H37" i="1" s="1"/>
  <c r="H66" i="1" s="1"/>
  <c r="B36" i="1"/>
  <c r="P36" i="1" s="1"/>
  <c r="P65" i="1" s="1"/>
  <c r="T27" i="5"/>
  <c r="Y27" i="5"/>
  <c r="X28" i="5"/>
  <c r="Y28" i="5"/>
  <c r="T26" i="5"/>
  <c r="Y26" i="5"/>
  <c r="T25" i="5"/>
  <c r="Y25" i="5"/>
  <c r="T24" i="5"/>
  <c r="Y24" i="5"/>
  <c r="K21" i="5"/>
  <c r="Z21" i="5" s="1"/>
  <c r="T21" i="5"/>
  <c r="Y21" i="5"/>
  <c r="X29" i="5"/>
  <c r="Y29" i="5"/>
  <c r="K20" i="5"/>
  <c r="T20" i="5"/>
  <c r="Y20" i="5"/>
  <c r="T23" i="5"/>
  <c r="K23" i="5"/>
  <c r="Y23" i="5"/>
  <c r="AA49" i="5"/>
  <c r="AA48" i="5"/>
  <c r="Y52" i="5"/>
  <c r="J57" i="5"/>
  <c r="I57" i="5"/>
  <c r="L57" i="5"/>
  <c r="Z57" i="5" s="1"/>
  <c r="P57" i="5"/>
  <c r="R57" i="5"/>
  <c r="AA57" i="5"/>
  <c r="K57" i="5"/>
  <c r="Q57" i="5"/>
  <c r="W57" i="5"/>
  <c r="Y57" i="5"/>
  <c r="R59" i="5"/>
  <c r="W59" i="5"/>
  <c r="Y59" i="5"/>
  <c r="H59" i="5"/>
  <c r="Z59" i="5" s="1"/>
  <c r="K58" i="5"/>
  <c r="M58" i="5"/>
  <c r="Q58" i="5"/>
  <c r="Z58" i="5" s="1"/>
  <c r="W58" i="5"/>
  <c r="Y58" i="5"/>
  <c r="H58" i="5"/>
  <c r="AA58" i="5"/>
  <c r="J58" i="5"/>
  <c r="L58" i="5"/>
  <c r="P58" i="5"/>
  <c r="R58" i="5"/>
  <c r="V58" i="5"/>
  <c r="H57" i="5"/>
  <c r="L49" i="5"/>
  <c r="R51" i="5"/>
  <c r="J48" i="5"/>
  <c r="L48" i="5"/>
  <c r="V48" i="5"/>
  <c r="K48" i="5"/>
  <c r="M48" i="5"/>
  <c r="J47" i="5"/>
  <c r="K47" i="5"/>
  <c r="H45" i="5"/>
  <c r="R45" i="5"/>
  <c r="I45" i="5"/>
  <c r="J46" i="5"/>
  <c r="P46" i="5"/>
  <c r="Q46" i="5"/>
  <c r="W46" i="5"/>
  <c r="H44" i="5"/>
  <c r="I44" i="5"/>
  <c r="P50" i="5"/>
  <c r="Q50" i="5"/>
  <c r="W50" i="5"/>
  <c r="H43" i="5"/>
  <c r="Z43" i="5" s="1"/>
  <c r="I43" i="5"/>
  <c r="D5" i="3"/>
  <c r="D6" i="3"/>
  <c r="B2" i="3"/>
  <c r="B2" i="4"/>
  <c r="D5" i="4"/>
  <c r="D6" i="4"/>
  <c r="AA3" i="5"/>
  <c r="Y18" i="5"/>
  <c r="AA18" i="5"/>
  <c r="Z18" i="5"/>
  <c r="H18" i="5"/>
  <c r="L18" i="5"/>
  <c r="P18" i="5"/>
  <c r="T18" i="5"/>
  <c r="X18" i="5"/>
  <c r="I18" i="5"/>
  <c r="M18" i="5"/>
  <c r="Q18" i="5"/>
  <c r="U18" i="5"/>
  <c r="J18" i="5"/>
  <c r="N18" i="5"/>
  <c r="R18" i="5"/>
  <c r="V18" i="5"/>
  <c r="K18" i="5"/>
  <c r="O18" i="5"/>
  <c r="S18" i="5"/>
  <c r="W18" i="5"/>
  <c r="AC42" i="5"/>
  <c r="O35" i="1"/>
  <c r="O64" i="1" s="1"/>
  <c r="D49" i="5"/>
  <c r="D45" i="5"/>
  <c r="D51" i="5"/>
  <c r="D47" i="5"/>
  <c r="AC26" i="5"/>
  <c r="AC49" i="5" s="1"/>
  <c r="AC22" i="5"/>
  <c r="AC45" i="5" s="1"/>
  <c r="AC31" i="5"/>
  <c r="AC54" i="5" s="1"/>
  <c r="AC21" i="5"/>
  <c r="AD27" i="5"/>
  <c r="AD50" i="5" s="1"/>
  <c r="V35" i="1"/>
  <c r="V64" i="1" s="1"/>
  <c r="I35" i="1"/>
  <c r="I64" i="1" s="1"/>
  <c r="AC23" i="5"/>
  <c r="AC46" i="5" s="1"/>
  <c r="AC29" i="5"/>
  <c r="D43" i="5"/>
  <c r="B35" i="5"/>
  <c r="D53" i="5"/>
  <c r="D50" i="5"/>
  <c r="D52" i="5"/>
  <c r="D44" i="5"/>
  <c r="AC25" i="5"/>
  <c r="AC48" i="5" s="1"/>
  <c r="J36" i="1"/>
  <c r="J65" i="1" s="1"/>
  <c r="Z45" i="5"/>
  <c r="AD31" i="5"/>
  <c r="AD54" i="5" s="1"/>
  <c r="Z31" i="5"/>
  <c r="O9" i="5"/>
  <c r="B36" i="5"/>
  <c r="T36" i="1"/>
  <c r="T65" i="1" s="1"/>
  <c r="R23" i="5"/>
  <c r="L23" i="5"/>
  <c r="Z23" i="5" s="1"/>
  <c r="H23" i="5"/>
  <c r="I23" i="5"/>
  <c r="Q23" i="5"/>
  <c r="J23" i="5"/>
  <c r="P23" i="5"/>
  <c r="I20" i="5"/>
  <c r="H20" i="5"/>
  <c r="Q20" i="5"/>
  <c r="J20" i="5"/>
  <c r="P20" i="5"/>
  <c r="R20" i="5"/>
  <c r="I24" i="5"/>
  <c r="Q24" i="5"/>
  <c r="R24" i="5"/>
  <c r="J24" i="5"/>
  <c r="L24" i="5"/>
  <c r="P24" i="5"/>
  <c r="H24" i="5"/>
  <c r="K24" i="5"/>
  <c r="Z24" i="5" s="1"/>
  <c r="I28" i="5"/>
  <c r="Q28" i="5"/>
  <c r="J28" i="5"/>
  <c r="Z28" i="5" s="1"/>
  <c r="L28" i="5"/>
  <c r="M28" i="5"/>
  <c r="R28" i="5"/>
  <c r="P28" i="5"/>
  <c r="H28" i="5"/>
  <c r="K28" i="5"/>
  <c r="R27" i="5"/>
  <c r="H27" i="5"/>
  <c r="K27" i="5"/>
  <c r="Z27" i="5" s="1"/>
  <c r="L27" i="5"/>
  <c r="M27" i="5"/>
  <c r="I27" i="5"/>
  <c r="Q27" i="5"/>
  <c r="J27" i="5"/>
  <c r="P27" i="5"/>
  <c r="H25" i="5"/>
  <c r="K25" i="5"/>
  <c r="I25" i="5"/>
  <c r="Z25" i="5" s="1"/>
  <c r="Q25" i="5"/>
  <c r="R25" i="5"/>
  <c r="L25" i="5"/>
  <c r="J25" i="5"/>
  <c r="P25" i="5"/>
  <c r="L29" i="5"/>
  <c r="Q29" i="5"/>
  <c r="I29" i="5"/>
  <c r="M29" i="5"/>
  <c r="R29" i="5"/>
  <c r="H29" i="5"/>
  <c r="Z29" i="5" s="1"/>
  <c r="P29" i="5"/>
  <c r="J29" i="5"/>
  <c r="K29" i="5"/>
  <c r="P22" i="5"/>
  <c r="J22" i="5"/>
  <c r="L22" i="5"/>
  <c r="Q22" i="5"/>
  <c r="I22" i="5"/>
  <c r="R22" i="5"/>
  <c r="H22" i="5"/>
  <c r="Z22" i="5" s="1"/>
  <c r="AC44" i="5"/>
  <c r="L21" i="5"/>
  <c r="R21" i="5"/>
  <c r="I21" i="5"/>
  <c r="H21" i="5"/>
  <c r="P21" i="5"/>
  <c r="J21" i="5"/>
  <c r="Q21" i="5"/>
  <c r="AC36" i="5"/>
  <c r="P26" i="5"/>
  <c r="H26" i="5"/>
  <c r="K26" i="5"/>
  <c r="I26" i="5"/>
  <c r="Z26" i="5" s="1"/>
  <c r="Q26" i="5"/>
  <c r="R26" i="5"/>
  <c r="J26" i="5"/>
  <c r="L26" i="5"/>
  <c r="O35" i="5"/>
  <c r="O64" i="5" s="1"/>
  <c r="AA35" i="5"/>
  <c r="AA64" i="5" s="1"/>
  <c r="S35" i="5"/>
  <c r="S64" i="5" s="1"/>
  <c r="B57" i="5"/>
  <c r="B64" i="5" s="1"/>
  <c r="N35" i="5"/>
  <c r="N64" i="5" s="1"/>
  <c r="M35" i="5"/>
  <c r="U35" i="5"/>
  <c r="U64" i="5" s="1"/>
  <c r="W35" i="5"/>
  <c r="W64" i="5" s="1"/>
  <c r="T35" i="5"/>
  <c r="T64" i="5" s="1"/>
  <c r="Y35" i="5"/>
  <c r="Y64" i="5" s="1"/>
  <c r="V35" i="5"/>
  <c r="V64" i="5" s="1"/>
  <c r="X35" i="5"/>
  <c r="X64" i="5" s="1"/>
  <c r="B58" i="5"/>
  <c r="B65" i="5" s="1"/>
  <c r="AA36" i="5"/>
  <c r="AA65" i="5" s="1"/>
  <c r="N36" i="5"/>
  <c r="N65" i="5" s="1"/>
  <c r="W36" i="5"/>
  <c r="W65" i="5" s="1"/>
  <c r="X36" i="5"/>
  <c r="X65" i="5" s="1"/>
  <c r="T36" i="5"/>
  <c r="T65" i="5" s="1"/>
  <c r="O36" i="5"/>
  <c r="O65" i="5" s="1"/>
  <c r="Y36" i="5"/>
  <c r="U36" i="5"/>
  <c r="H36" i="5"/>
  <c r="H65" i="5" s="1"/>
  <c r="V36" i="5"/>
  <c r="V65" i="5" s="1"/>
  <c r="S36" i="5"/>
  <c r="S65" i="5" s="1"/>
  <c r="I36" i="5"/>
  <c r="I65" i="5" s="1"/>
  <c r="P35" i="5"/>
  <c r="P64" i="5" s="1"/>
  <c r="K36" i="5"/>
  <c r="K65" i="5" s="1"/>
  <c r="Q36" i="5"/>
  <c r="L36" i="5"/>
  <c r="L65" i="5" s="1"/>
  <c r="K35" i="5"/>
  <c r="K64" i="5" s="1"/>
  <c r="P36" i="5"/>
  <c r="P65" i="5" s="1"/>
  <c r="I35" i="5"/>
  <c r="I64" i="5" s="1"/>
  <c r="J35" i="5"/>
  <c r="Q35" i="5"/>
  <c r="Q64" i="5" s="1"/>
  <c r="L35" i="5"/>
  <c r="R36" i="5"/>
  <c r="R65" i="5" s="1"/>
  <c r="J36" i="5"/>
  <c r="J65" i="5" s="1"/>
  <c r="M36" i="5"/>
  <c r="M65" i="5" s="1"/>
  <c r="H35" i="5"/>
  <c r="R35" i="5"/>
  <c r="R64" i="5" s="1"/>
  <c r="Z35" i="5"/>
  <c r="Z36" i="5"/>
  <c r="X36" i="1" l="1"/>
  <c r="X65" i="1" s="1"/>
  <c r="N36" i="1"/>
  <c r="N65" i="1" s="1"/>
  <c r="H36" i="1"/>
  <c r="H65" i="1" s="1"/>
  <c r="V36" i="1"/>
  <c r="V65" i="1" s="1"/>
  <c r="K36" i="1"/>
  <c r="K65" i="1" s="1"/>
  <c r="U36" i="1"/>
  <c r="U65" i="1" s="1"/>
  <c r="Q36" i="1"/>
  <c r="Q65" i="1" s="1"/>
  <c r="S36" i="1"/>
  <c r="S65" i="1" s="1"/>
  <c r="AA36" i="1"/>
  <c r="AA65" i="1" s="1"/>
  <c r="O36" i="1"/>
  <c r="O65" i="1" s="1"/>
  <c r="W36" i="1"/>
  <c r="W65" i="1" s="1"/>
  <c r="R36" i="1"/>
  <c r="R65" i="1" s="1"/>
  <c r="M36" i="1"/>
  <c r="M65" i="1" s="1"/>
  <c r="Y36" i="1"/>
  <c r="Y65" i="1" s="1"/>
  <c r="I36" i="1"/>
  <c r="I65" i="1" s="1"/>
  <c r="Z36" i="1"/>
  <c r="Z65" i="1" s="1"/>
  <c r="L36" i="1"/>
  <c r="L65" i="1" s="1"/>
  <c r="B58" i="1"/>
  <c r="B65" i="1" s="1"/>
  <c r="M64" i="5"/>
  <c r="U65" i="5"/>
  <c r="Y65" i="5"/>
  <c r="Z65" i="5"/>
  <c r="J64" i="5"/>
  <c r="H64" i="5"/>
  <c r="O37" i="5"/>
  <c r="O66" i="5" s="1"/>
  <c r="I37" i="5"/>
  <c r="I66" i="5" s="1"/>
  <c r="W37" i="5"/>
  <c r="W66" i="5" s="1"/>
  <c r="Z37" i="5"/>
  <c r="Z34" i="5" s="1"/>
  <c r="U37" i="5"/>
  <c r="U66" i="5" s="1"/>
  <c r="S37" i="5"/>
  <c r="S66" i="5" s="1"/>
  <c r="V37" i="5"/>
  <c r="V66" i="5" s="1"/>
  <c r="N37" i="5"/>
  <c r="N66" i="5" s="1"/>
  <c r="Q37" i="5"/>
  <c r="Q66" i="5" s="1"/>
  <c r="J37" i="5"/>
  <c r="J66" i="5" s="1"/>
  <c r="Y37" i="5"/>
  <c r="Y66" i="5" s="1"/>
  <c r="H37" i="5"/>
  <c r="H66" i="5" s="1"/>
  <c r="R37" i="5"/>
  <c r="R66" i="5" s="1"/>
  <c r="L37" i="5"/>
  <c r="L66" i="5" s="1"/>
  <c r="M37" i="5"/>
  <c r="M66" i="5" s="1"/>
  <c r="B59" i="5"/>
  <c r="B66" i="5" s="1"/>
  <c r="X37" i="5"/>
  <c r="X66" i="5" s="1"/>
  <c r="P37" i="5"/>
  <c r="P66" i="5" s="1"/>
  <c r="K37" i="5"/>
  <c r="K66" i="5" s="1"/>
  <c r="T37" i="5"/>
  <c r="T66" i="5" s="1"/>
  <c r="AA37" i="5"/>
  <c r="AA66" i="5" s="1"/>
  <c r="AD49" i="5"/>
  <c r="AD36" i="5"/>
  <c r="Z64" i="5"/>
  <c r="Z56" i="5"/>
  <c r="AC37" i="5"/>
  <c r="AC51" i="5"/>
  <c r="AC52" i="5" s="1"/>
  <c r="AC43" i="5"/>
  <c r="AC35" i="5"/>
  <c r="AD37" i="5"/>
  <c r="AD51" i="5"/>
  <c r="AD52" i="5" s="1"/>
  <c r="S37" i="1"/>
  <c r="S66" i="1" s="1"/>
  <c r="Z35" i="1"/>
  <c r="V37" i="1"/>
  <c r="V66" i="1" s="1"/>
  <c r="U37" i="1"/>
  <c r="U66" i="1" s="1"/>
  <c r="N35" i="1"/>
  <c r="N64" i="1" s="1"/>
  <c r="U35" i="1"/>
  <c r="U64" i="1" s="1"/>
  <c r="AD24" i="5"/>
  <c r="AD47" i="5" s="1"/>
  <c r="P35" i="1"/>
  <c r="P64" i="1" s="1"/>
  <c r="AD23" i="5"/>
  <c r="AD46" i="5" s="1"/>
  <c r="AD29" i="5"/>
  <c r="AA37" i="1"/>
  <c r="AA66" i="1" s="1"/>
  <c r="M35" i="1"/>
  <c r="M64" i="1" s="1"/>
  <c r="Q37" i="1"/>
  <c r="Q66" i="1" s="1"/>
  <c r="N37" i="1"/>
  <c r="N66" i="1" s="1"/>
  <c r="Y37" i="1"/>
  <c r="Y66" i="1" s="1"/>
  <c r="J37" i="1"/>
  <c r="J66" i="1" s="1"/>
  <c r="AA35" i="1"/>
  <c r="AA64" i="1" s="1"/>
  <c r="X35" i="1"/>
  <c r="X64" i="1" s="1"/>
  <c r="W35" i="1"/>
  <c r="W64" i="1" s="1"/>
  <c r="AD22" i="5"/>
  <c r="AD45" i="5" s="1"/>
  <c r="Z37" i="1"/>
  <c r="Z66" i="1" s="1"/>
  <c r="AD20" i="5"/>
  <c r="S35" i="1"/>
  <c r="S64" i="1" s="1"/>
  <c r="W37" i="1"/>
  <c r="W66" i="1" s="1"/>
  <c r="K37" i="1"/>
  <c r="K66" i="1" s="1"/>
  <c r="L64" i="5"/>
  <c r="Q65" i="5"/>
  <c r="X37" i="1"/>
  <c r="X66" i="1" s="1"/>
  <c r="L37" i="1"/>
  <c r="L66" i="1" s="1"/>
  <c r="K35" i="1"/>
  <c r="K64" i="1" s="1"/>
  <c r="B59" i="1"/>
  <c r="B66" i="1" s="1"/>
  <c r="P37" i="1"/>
  <c r="P66" i="1" s="1"/>
  <c r="I37" i="1"/>
  <c r="I66" i="1" s="1"/>
  <c r="Y35" i="1"/>
  <c r="Y64" i="1" s="1"/>
  <c r="R35" i="1"/>
  <c r="R64" i="1" s="1"/>
  <c r="B57" i="1"/>
  <c r="B64" i="1" s="1"/>
  <c r="O37" i="1"/>
  <c r="O66" i="1" s="1"/>
  <c r="T37" i="1"/>
  <c r="T66" i="1" s="1"/>
  <c r="M37" i="1"/>
  <c r="M66" i="1" s="1"/>
  <c r="R37" i="1"/>
  <c r="R66" i="1" s="1"/>
  <c r="Q35" i="1"/>
  <c r="Q64" i="1" s="1"/>
  <c r="T35" i="1"/>
  <c r="T64" i="1" s="1"/>
  <c r="H35" i="1"/>
  <c r="H64" i="1" s="1"/>
  <c r="J35" i="1"/>
  <c r="J64" i="1" s="1"/>
  <c r="Z63" i="5" l="1"/>
  <c r="Z66" i="5"/>
  <c r="Z64" i="1"/>
  <c r="Z34" i="1"/>
  <c r="Z63" i="1" s="1"/>
  <c r="AD35" i="5"/>
  <c r="AD43" i="5"/>
</calcChain>
</file>

<file path=xl/sharedStrings.xml><?xml version="1.0" encoding="utf-8"?>
<sst xmlns="http://schemas.openxmlformats.org/spreadsheetml/2006/main" count="288" uniqueCount="232">
  <si>
    <t>Changes</t>
  </si>
  <si>
    <t>Change in data compared to the previous Instruction Time Data Collection</t>
  </si>
  <si>
    <t>COUNTRY:</t>
  </si>
  <si>
    <r>
      <t xml:space="preserve">The aim of this questionnaire is to allow countries to provide information on changes </t>
    </r>
    <r>
      <rPr>
        <b/>
        <sz val="10"/>
        <color indexed="48"/>
        <rFont val="Arial"/>
        <family val="2"/>
      </rPr>
      <t>in the educational system and in methodology</t>
    </r>
  </si>
  <si>
    <r>
      <t xml:space="preserve">from the </t>
    </r>
    <r>
      <rPr>
        <b/>
        <sz val="10"/>
        <color indexed="48"/>
        <rFont val="Arial"/>
        <family val="2"/>
      </rPr>
      <t>last Instruction Time Data Collection that may have affected data collected in this survey.</t>
    </r>
  </si>
  <si>
    <t>This information will help the international organisations to keep track of changes in a standardised way.</t>
  </si>
  <si>
    <t>The questionnaire distinguishes between two possible reasons for significant changes in the data compared to the previous year.</t>
  </si>
  <si>
    <t>1)</t>
  </si>
  <si>
    <r>
      <t xml:space="preserve">Changes in the educational system. </t>
    </r>
    <r>
      <rPr>
        <sz val="10"/>
        <color indexed="48"/>
        <rFont val="Arial"/>
        <family val="2"/>
      </rPr>
      <t>This refers to "real" changes in the data due to changing conditions of the educational system.</t>
    </r>
  </si>
  <si>
    <t>2)</t>
  </si>
  <si>
    <r>
      <t xml:space="preserve">Changes in the methodology used. </t>
    </r>
    <r>
      <rPr>
        <sz val="10"/>
        <color indexed="48"/>
        <rFont val="Arial"/>
        <family val="2"/>
      </rPr>
      <t>This refers to significant changes in the data due to new/modified methodologies in data collection or estimation.</t>
    </r>
  </si>
  <si>
    <t>1. Changes in the EDUCATIONAL SYSTEM leading to significant changes in the Instruction Time Data Collection</t>
  </si>
  <si>
    <t xml:space="preserve">Have there been any significant changes in your country's educational system </t>
  </si>
  <si>
    <t>leading to a significant change in the data reported in this workbook? (Yes/No)</t>
  </si>
  <si>
    <r>
      <t xml:space="preserve">e.g.: </t>
    </r>
    <r>
      <rPr>
        <sz val="10"/>
        <color rgb="FFFF0000"/>
        <rFont val="Arial"/>
        <family val="2"/>
      </rPr>
      <t>Newly enacted legislation increasing the number of instruction days or hours in the school year</t>
    </r>
  </si>
  <si>
    <t xml:space="preserve">If "Yes" </t>
  </si>
  <si>
    <t>Please describe the nature of the change in the box below:</t>
  </si>
  <si>
    <t>Please indicate the questionnaire(s) affected by these changes in the educational system (Yes/No):</t>
  </si>
  <si>
    <t>* All changes in the data reported should appear in red font in the relevant worksheets</t>
  </si>
  <si>
    <t>Intended instruction time</t>
  </si>
  <si>
    <t>Organisation of the School day</t>
  </si>
  <si>
    <t>Country Specific notes</t>
  </si>
  <si>
    <t xml:space="preserve">In the case of a variation on the instruction time please explain in the table below. </t>
  </si>
  <si>
    <t>Impact of the change</t>
  </si>
  <si>
    <t xml:space="preserve">Grades affected </t>
  </si>
  <si>
    <t>Subjects affected</t>
  </si>
  <si>
    <t>Other comments</t>
  </si>
  <si>
    <t>(e.g. increased number of hours)</t>
  </si>
  <si>
    <t>2. Changes in METHODOLOGY leading to significant changes in the Instruction Time Data Collection</t>
  </si>
  <si>
    <t>Have there been any significant changes in your country's METHODOLOGY</t>
  </si>
  <si>
    <t>leading to a significant change in the data reported in this workbook?      (Yes/No)</t>
  </si>
  <si>
    <t>please describe the nature of the change in the box below:</t>
  </si>
  <si>
    <t>Please indicate the questionnaire(s) affected by these changes in methodology (Yes/No):</t>
  </si>
  <si>
    <t>If Yes, please provide details in the section below.</t>
  </si>
  <si>
    <t xml:space="preserve">Please indicate the Grades and/or Subjects that were affected. </t>
  </si>
  <si>
    <t>Try to explain the impact of these changes on the Instruction Time data.</t>
  </si>
  <si>
    <t>Please make additional comments where necessary*.</t>
  </si>
  <si>
    <t>*Please attach additional documentation where necessary, if possible in electronic form.</t>
  </si>
  <si>
    <t>Intended Instruction Time</t>
  </si>
  <si>
    <t>Eurydice-OECD Joint Instruction Time Data Collection 2024</t>
  </si>
  <si>
    <t>General information on the education system </t>
  </si>
  <si>
    <t>Country:</t>
  </si>
  <si>
    <t>Please select a country</t>
  </si>
  <si>
    <t>Reference year:</t>
  </si>
  <si>
    <t>2024/25</t>
  </si>
  <si>
    <r>
      <t xml:space="preserve">Total </t>
    </r>
    <r>
      <rPr>
        <b/>
        <sz val="10"/>
        <color rgb="FFFF0000"/>
        <rFont val="Arial Narrow"/>
        <family val="2"/>
      </rPr>
      <t xml:space="preserve">years of </t>
    </r>
    <r>
      <rPr>
        <b/>
        <sz val="10"/>
        <rFont val="Arial Narrow"/>
        <family val="2"/>
      </rPr>
      <t>compulsory</t>
    </r>
    <r>
      <rPr>
        <b/>
        <sz val="10"/>
        <color rgb="FFFF0000"/>
        <rFont val="Arial Narrow"/>
        <family val="2"/>
      </rPr>
      <t xml:space="preserve"> primary and secondary </t>
    </r>
    <r>
      <rPr>
        <b/>
        <sz val="10"/>
        <rFont val="Arial Narrow"/>
        <family val="2"/>
      </rPr>
      <t>education</t>
    </r>
  </si>
  <si>
    <t>Number of years compulsory primary education (ISCED 1):</t>
  </si>
  <si>
    <t>YEAR</t>
  </si>
  <si>
    <t>Hours (60min)</t>
  </si>
  <si>
    <t>Number of years compulsory lower secondary education (ISCED 24):</t>
  </si>
  <si>
    <t>WEEK</t>
  </si>
  <si>
    <t>Periods</t>
  </si>
  <si>
    <t>Number of years compulsory upper secondary education (ISCED 34):</t>
  </si>
  <si>
    <t>Theoretical age of admission in Compulsory Primary Education:</t>
  </si>
  <si>
    <t>Information given by (Week or Year):</t>
  </si>
  <si>
    <t>Pathway / Track / Branch:</t>
  </si>
  <si>
    <t>Information given in (Periods OR hours of 60 min)</t>
  </si>
  <si>
    <t>Vertical flexibility in the instruction time distribution across grades</t>
  </si>
  <si>
    <t>Distribution of Minimum Instruction Time and Horizontal Flexibility</t>
  </si>
  <si>
    <t>Grade</t>
  </si>
  <si>
    <t>ISCED level</t>
  </si>
  <si>
    <t>Number of instruction days 
per school year</t>
  </si>
  <si>
    <r>
      <t xml:space="preserve">Number of </t>
    </r>
    <r>
      <rPr>
        <b/>
        <sz val="9"/>
        <color rgb="FFFF0000"/>
        <rFont val="Verdana"/>
        <family val="2"/>
      </rPr>
      <t xml:space="preserve">instruction </t>
    </r>
    <r>
      <rPr>
        <b/>
        <sz val="9"/>
        <rFont val="Verdana"/>
        <family val="2"/>
      </rPr>
      <t>days 
per school week</t>
    </r>
  </si>
  <si>
    <t>Length of a period / 
lesson in minutes</t>
  </si>
  <si>
    <t>Reading, writing and literature (L1)</t>
  </si>
  <si>
    <t>Mathematics</t>
  </si>
  <si>
    <t>Natural sciences</t>
  </si>
  <si>
    <r>
      <t xml:space="preserve">Social </t>
    </r>
    <r>
      <rPr>
        <b/>
        <sz val="9"/>
        <color rgb="FFFF0000"/>
        <rFont val="Verdana"/>
        <family val="2"/>
      </rPr>
      <t>sciences</t>
    </r>
  </si>
  <si>
    <t>Language 2 (*)</t>
  </si>
  <si>
    <t>Language 3 (*)</t>
  </si>
  <si>
    <t>Language 4 (*)</t>
  </si>
  <si>
    <t>Language 5 (*)</t>
  </si>
  <si>
    <t>Physical Education and Health</t>
  </si>
  <si>
    <t>Arts Education</t>
  </si>
  <si>
    <t>Religion/Ethics/Moral education</t>
  </si>
  <si>
    <t>ICT</t>
  </si>
  <si>
    <t>Technology</t>
  </si>
  <si>
    <t>Practical and vocational skills</t>
  </si>
  <si>
    <t>Other subjects</t>
  </si>
  <si>
    <t>Compulsory subjects with flexible timetable</t>
  </si>
  <si>
    <t>Compulsory options chosen by the students</t>
  </si>
  <si>
    <t>Compulsory flexible subjects chosen by schools</t>
  </si>
  <si>
    <t>Total compulsory curriculum</t>
  </si>
  <si>
    <t>Non-compulsory curriculum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</si>
  <si>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</si>
  <si>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</si>
  <si>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</si>
  <si>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</si>
  <si>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</si>
  <si>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</si>
  <si>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</si>
  <si>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</si>
  <si>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</si>
  <si>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</si>
  <si>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</si>
  <si>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</si>
  <si>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(*) as a compulsory subject</t>
  </si>
  <si>
    <t>Number of years</t>
  </si>
  <si>
    <t>Minimum Instruction Time: Sub-total Compulsory I</t>
  </si>
  <si>
    <t>A13</t>
  </si>
  <si>
    <t>Primary (ISCED 1)</t>
  </si>
  <si>
    <t>A14</t>
  </si>
  <si>
    <t>Compulsory lower secondary (ISCED 24)</t>
  </si>
  <si>
    <t>A15</t>
  </si>
  <si>
    <t>Compulsory upper secondary (ISCED 34)</t>
  </si>
  <si>
    <t>Distribution of the instruction time in the case of Vertical Flexibility</t>
  </si>
  <si>
    <t>In the event of vertical flexibility, please indicate the instruction time distribution across subjects for each group of grades</t>
  </si>
  <si>
    <t>Group of</t>
  </si>
  <si>
    <t>Dura-</t>
  </si>
  <si>
    <t>from</t>
  </si>
  <si>
    <t>to</t>
  </si>
  <si>
    <t>Total</t>
  </si>
  <si>
    <t>grades</t>
  </si>
  <si>
    <t>tion</t>
  </si>
  <si>
    <t>grade</t>
  </si>
  <si>
    <t>F1</t>
  </si>
  <si>
    <t>F2</t>
  </si>
  <si>
    <t>F3</t>
  </si>
  <si>
    <t>F4</t>
  </si>
  <si>
    <t>F5</t>
  </si>
  <si>
    <t>F6</t>
  </si>
  <si>
    <t>F7</t>
  </si>
  <si>
    <t>F8</t>
  </si>
  <si>
    <t>F9</t>
  </si>
  <si>
    <t>F10</t>
  </si>
  <si>
    <t>F11</t>
  </si>
  <si>
    <t>F12</t>
  </si>
  <si>
    <t>Vertical Flexibility: Sub-total Compulsory II</t>
  </si>
  <si>
    <t>F13</t>
  </si>
  <si>
    <t>F14</t>
  </si>
  <si>
    <t>F15</t>
  </si>
  <si>
    <t>Total Instruction time</t>
  </si>
  <si>
    <t>Instruction Time: Total Compulsory</t>
  </si>
  <si>
    <t>T1</t>
  </si>
  <si>
    <t>T2</t>
  </si>
  <si>
    <t>T3</t>
  </si>
  <si>
    <t>Statistics</t>
  </si>
  <si>
    <t>Percentage of students following the reported curriculum in primary education (ISCED 1)</t>
  </si>
  <si>
    <t>Percentage of students following the reported curriculum in lower secondary education (ISCED 24)</t>
  </si>
  <si>
    <t>Percentage of students following the reported curriculum in upper secondary education (ISCED 34)</t>
  </si>
  <si>
    <t>Organisation of the School day</t>
    <phoneticPr fontId="10" type="noConversion"/>
  </si>
  <si>
    <t>How the standard school week is organised (e.g. number of days, half days, etc.) at primary, lower and upper secondary level?</t>
  </si>
  <si>
    <t>How many lessons are included on average in a standard school day at primary, lower and upper secondary level?</t>
  </si>
  <si>
    <t>How the breaks between lessons are organised?</t>
  </si>
  <si>
    <t>Can schools offer additional activities before/after classes (e.g. leisure activities, sport, child care or remedial courses) and how these are organised?</t>
  </si>
  <si>
    <t>Can schools offer activities during the school holidays and how these are organised?</t>
  </si>
  <si>
    <t>Country-specific notes</t>
  </si>
  <si>
    <r>
      <t xml:space="preserve">Country-specific notes for </t>
    </r>
    <r>
      <rPr>
        <b/>
        <sz val="14"/>
        <color rgb="FFFF0000"/>
        <rFont val="Arial"/>
        <family val="2"/>
      </rPr>
      <t>Eurydice COUNTRIES only</t>
    </r>
    <r>
      <rPr>
        <b/>
        <sz val="14"/>
        <rFont val="Arial"/>
        <family val="2"/>
      </rPr>
      <t xml:space="preserve"> 
Country-specific notes for the Eurydice Publication</t>
    </r>
  </si>
  <si>
    <r>
      <t xml:space="preserve">Country-specific notes for </t>
    </r>
    <r>
      <rPr>
        <b/>
        <sz val="14"/>
        <color rgb="FFFF0000"/>
        <rFont val="Arial"/>
        <family val="2"/>
      </rPr>
      <t xml:space="preserve">ALL COUNTRIES 
</t>
    </r>
    <r>
      <rPr>
        <b/>
        <sz val="14"/>
        <rFont val="Arial"/>
        <family val="2"/>
      </rPr>
      <t>(for the OECD publication AND the Eurydice visualisation)</t>
    </r>
    <r>
      <rPr>
        <b/>
        <sz val="14"/>
        <color rgb="FFFF0000"/>
        <rFont val="Arial"/>
        <family val="2"/>
      </rPr>
      <t xml:space="preserve">
</t>
    </r>
    <r>
      <rPr>
        <b/>
        <i/>
        <sz val="10"/>
        <rFont val="Arial"/>
        <family val="2"/>
      </rPr>
      <t>For Eurydice countries not members of the OECD</t>
    </r>
    <r>
      <rPr>
        <i/>
        <sz val="10"/>
        <rFont val="Arial"/>
        <family val="2"/>
      </rPr>
      <t xml:space="preserve">, please only complete all the </t>
    </r>
    <r>
      <rPr>
        <b/>
        <i/>
        <sz val="10"/>
        <color rgb="FFFF0000"/>
        <rFont val="Arial"/>
        <family val="2"/>
      </rPr>
      <t>cells in white</t>
    </r>
    <r>
      <rPr>
        <i/>
        <sz val="10"/>
        <rFont val="Arial"/>
        <family val="2"/>
      </rPr>
      <t xml:space="preserve"> and ignore cells in grey.</t>
    </r>
  </si>
  <si>
    <r>
      <t xml:space="preserve">Please fill only in the white cells with changes from previous year marked in </t>
    </r>
    <r>
      <rPr>
        <b/>
        <i/>
        <sz val="10"/>
        <color rgb="FFFF0000"/>
        <rFont val="Arial"/>
        <family val="2"/>
      </rPr>
      <t>red</t>
    </r>
    <r>
      <rPr>
        <b/>
        <i/>
        <sz val="10"/>
        <rFont val="Arial"/>
        <family val="2"/>
      </rPr>
      <t xml:space="preserve"> (if possible).</t>
    </r>
  </si>
  <si>
    <r>
      <t xml:space="preserve">1) </t>
    </r>
    <r>
      <rPr>
        <b/>
        <sz val="10"/>
        <rFont val="Arial"/>
        <family val="2"/>
      </rPr>
      <t>Notes about the sources and references used to provide intended instruction time:</t>
    </r>
  </si>
  <si>
    <r>
      <rPr>
        <sz val="10"/>
        <rFont val="Arial"/>
        <family val="2"/>
      </rPr>
      <t xml:space="preserve">2a) </t>
    </r>
    <r>
      <rPr>
        <b/>
        <sz val="10"/>
        <rFont val="Arial"/>
        <family val="2"/>
      </rPr>
      <t>Number of years of compulsory education at pre-primary level:</t>
    </r>
  </si>
  <si>
    <r>
      <rPr>
        <sz val="10"/>
        <rFont val="Arial"/>
        <family val="2"/>
      </rPr>
      <t xml:space="preserve">2b) </t>
    </r>
    <r>
      <rPr>
        <b/>
        <sz val="10"/>
        <rFont val="Arial"/>
        <family val="2"/>
      </rPr>
      <t>Notes about the deviation of coverage from that specified in the manual:</t>
    </r>
  </si>
  <si>
    <r>
      <t xml:space="preserve">3) </t>
    </r>
    <r>
      <rPr>
        <b/>
        <sz val="10"/>
        <rFont val="Arial"/>
        <family val="2"/>
      </rPr>
      <t>Notes on the methodology of intended instruction time:</t>
    </r>
  </si>
  <si>
    <t>a) Notes on methodology used to provide intended instruction time:</t>
  </si>
  <si>
    <t>b) Percentage of students following the reported curriculum:</t>
  </si>
  <si>
    <r>
      <t xml:space="preserve">4) </t>
    </r>
    <r>
      <rPr>
        <b/>
        <sz val="10"/>
        <rFont val="Arial"/>
        <family val="2"/>
      </rPr>
      <t>Notes for the interpretation of intended instruction time:</t>
    </r>
    <r>
      <rPr>
        <sz val="10"/>
        <rFont val="Arial"/>
        <family val="2"/>
      </rPr>
      <t xml:space="preserve"> </t>
    </r>
  </si>
  <si>
    <t>a) Notes on the duration of the school year, school week and period length:</t>
  </si>
  <si>
    <t>b) Notes on subject allocation:</t>
  </si>
  <si>
    <t>c) Subjects reported in the category “Other subjects” (for countries reporting "Other subjects" in the intended instruction time sheet):</t>
  </si>
  <si>
    <t>d) Subjects reported in the category “Non-compulsory curriculum” (for countries reporting non-compulsory curriculum in the intended instruction time sheet):</t>
  </si>
  <si>
    <t>e) Percentage of students in general compulsory education attending the non-compulsory instruction time? 
(for countries reporting non-compulsory curriculum in the intended instruction time sheet):</t>
  </si>
  <si>
    <t>f) Notes on vertical and/or horizontal flexibility (if applicable):</t>
  </si>
  <si>
    <t>g) Notes on days when schools are closed for teacher development days and/or student examination periods (if applicable):</t>
  </si>
  <si>
    <r>
      <t xml:space="preserve">5) </t>
    </r>
    <r>
      <rPr>
        <b/>
        <sz val="10"/>
        <color rgb="FFFF0000"/>
        <rFont val="Arial"/>
        <family val="2"/>
      </rPr>
      <t xml:space="preserve">Would you be able to provide data on </t>
    </r>
    <r>
      <rPr>
        <b/>
        <u/>
        <sz val="10"/>
        <color rgb="FFFF0000"/>
        <rFont val="Arial"/>
        <family val="2"/>
      </rPr>
      <t>actual</t>
    </r>
    <r>
      <rPr>
        <b/>
        <sz val="10"/>
        <color rgb="FFFF0000"/>
        <rFont val="Arial"/>
        <family val="2"/>
      </rPr>
      <t xml:space="preserve"> instruction time? </t>
    </r>
  </si>
  <si>
    <r>
      <t xml:space="preserve">Other notes included in </t>
    </r>
    <r>
      <rPr>
        <b/>
        <i/>
        <sz val="10"/>
        <color rgb="FFFF0000"/>
        <rFont val="Arial"/>
        <family val="2"/>
      </rPr>
      <t>Education at a Glance 2023 Sources, Methodologies and Technical Note</t>
    </r>
    <r>
      <rPr>
        <b/>
        <sz val="10"/>
        <color rgb="FFFF0000"/>
        <rFont val="Arial"/>
        <family val="2"/>
      </rPr>
      <t>s</t>
    </r>
    <r>
      <rPr>
        <b/>
        <i/>
        <sz val="10"/>
        <rFont val="Arial"/>
        <family val="2"/>
      </rPr>
      <t xml:space="preserve"> (please delete the pre-filled information below, if it does not apply to the latest data)</t>
    </r>
  </si>
  <si>
    <t/>
  </si>
  <si>
    <t>Standard intended time</t>
  </si>
  <si>
    <t>Number of Weeks</t>
  </si>
  <si>
    <t>Ration period/60 minutes</t>
  </si>
  <si>
    <t xml:space="preserve"> </t>
  </si>
  <si>
    <t>Country List</t>
  </si>
  <si>
    <t>OECD only</t>
  </si>
  <si>
    <t>Eurydice only</t>
  </si>
  <si>
    <t>Brazil</t>
  </si>
  <si>
    <t>Argentina</t>
  </si>
  <si>
    <t>Albania</t>
  </si>
  <si>
    <t>Australia</t>
  </si>
  <si>
    <t>Belgium - German-speaking Community</t>
  </si>
  <si>
    <t>Bosnia and Herzegovina</t>
  </si>
  <si>
    <t>Common</t>
  </si>
  <si>
    <t>Canada</t>
  </si>
  <si>
    <t>Cyprus</t>
  </si>
  <si>
    <t>Austria</t>
  </si>
  <si>
    <t>Chile</t>
  </si>
  <si>
    <t>Liechtenstein</t>
  </si>
  <si>
    <t>Belgium - Flemish Community</t>
  </si>
  <si>
    <t>Colombia</t>
  </si>
  <si>
    <t>Malta</t>
  </si>
  <si>
    <t>Belgium - French Community</t>
  </si>
  <si>
    <t>Costa Rica</t>
  </si>
  <si>
    <t>Montenegro</t>
  </si>
  <si>
    <t>England (UK)</t>
  </si>
  <si>
    <t>North Macedonia</t>
  </si>
  <si>
    <t>Israel</t>
  </si>
  <si>
    <t>Serbia</t>
  </si>
  <si>
    <t>Japan</t>
  </si>
  <si>
    <t>Bulgaria</t>
  </si>
  <si>
    <t>Korea</t>
  </si>
  <si>
    <t>Mexico</t>
  </si>
  <si>
    <t>New Zealand</t>
  </si>
  <si>
    <t>Northern Ireland (UK)</t>
  </si>
  <si>
    <t>Peru</t>
  </si>
  <si>
    <t>Croatia</t>
  </si>
  <si>
    <t>Scotland (UK)</t>
  </si>
  <si>
    <t>United States</t>
  </si>
  <si>
    <t>Czech Republic</t>
  </si>
  <si>
    <t>Wales (UK)</t>
  </si>
  <si>
    <t>Denmark</t>
  </si>
  <si>
    <t>Estonia</t>
  </si>
  <si>
    <t>Finland</t>
  </si>
  <si>
    <t>France</t>
  </si>
  <si>
    <t>Germany</t>
  </si>
  <si>
    <t>Greece</t>
  </si>
  <si>
    <t>Hungary</t>
  </si>
  <si>
    <t>Iceland</t>
  </si>
  <si>
    <t>Ireland</t>
  </si>
  <si>
    <t>Italy</t>
  </si>
  <si>
    <t>Latvia</t>
  </si>
  <si>
    <t>Lithuania</t>
  </si>
  <si>
    <t>Luxembourg</t>
  </si>
  <si>
    <t>Netherlands</t>
  </si>
  <si>
    <t>Norway</t>
  </si>
  <si>
    <t>Poland</t>
  </si>
  <si>
    <t>Portugal</t>
  </si>
  <si>
    <t>Romania</t>
  </si>
  <si>
    <t>Slovak Republic</t>
  </si>
  <si>
    <t>Slovenia</t>
  </si>
  <si>
    <t>Spain</t>
  </si>
  <si>
    <t>Sweden</t>
  </si>
  <si>
    <t>Switzerland</t>
  </si>
  <si>
    <t>Türkiye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</si>
</sst>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_(* #,##0.00_);_(* \(#,##0.00\);_(* &quot;-&quot;??_);_(@_)"/>
    <numFmt numFmtId="165" formatCode="_ * #,##0_ ;_ * \-#,##0_ ;_ * &quot;-&quot;_ ;_ @_ "/>
    <numFmt numFmtId="166" formatCode="_ * #,##0.00_ ;_ * \-#,##0.00_ ;_ * &quot;-&quot;??_ ;_ @_ "/>
    <numFmt numFmtId="167" formatCode="_-* #,##0\ _€_-;\-* #,##0\ _€_-;_-* &quot;-&quot;\ _€_-;_-@_-"/>
    <numFmt numFmtId="168" formatCode="\(0\)"/>
    <numFmt numFmtId="169" formatCode="#"/>
    <numFmt numFmtId="170" formatCode="_-&quot;$&quot;* #,##0.00_-;\-&quot;$&quot;* #,##0.00_-;_-&quot;$&quot;* &quot;-&quot;??_-;_-@_-"/>
    <numFmt numFmtId="171" formatCode="_ &quot;\&quot;* #,##0_ ;_ &quot;\&quot;* \-#,##0_ ;_ &quot;\&quot;* &quot;-&quot;_ ;_ @_ "/>
    <numFmt numFmtId="172" formatCode="_ &quot;\&quot;* #,##0.00_ ;_ &quot;\&quot;* \-#,##0.00_ ;_ &quot;\&quot;* &quot;-&quot;??_ ;_ @_ "/>
    <numFmt numFmtId="173" formatCode="&quot;\&quot;#,##0;&quot;\&quot;\-#,##0"/>
    <numFmt numFmtId="174" formatCode="_-* #,##0.00\ _€_-;\-* #,##0.00\ _€_-;_-* &quot;-&quot;??\ _€_-;_-@_-"/>
  </numFmts>
  <fonts count="80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8"/>
      <name val="Arial"/>
      <family val="2"/>
    </font>
    <font>
      <b/>
      <sz val="16"/>
      <name val="Arial"/>
      <family val="2"/>
    </font>
    <font>
      <sz val="8"/>
      <name val="Verdana"/>
      <family val="2"/>
    </font>
    <font>
      <b/>
      <sz val="14"/>
      <color rgb="FFFF0000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b/>
      <sz val="18"/>
      <name val="Arial Narrow"/>
      <family val="2"/>
    </font>
    <font>
      <b/>
      <sz val="12"/>
      <name val="Arial Narrow"/>
      <family val="2"/>
    </font>
    <font>
      <b/>
      <sz val="9"/>
      <name val="Arial Narrow"/>
      <family val="2"/>
    </font>
    <font>
      <sz val="10"/>
      <color indexed="9"/>
      <name val="Arial Narrow"/>
      <family val="2"/>
    </font>
    <font>
      <b/>
      <sz val="10"/>
      <color theme="9" tint="-0.499984740745262"/>
      <name val="Arial Narrow"/>
      <family val="2"/>
    </font>
    <font>
      <i/>
      <sz val="10"/>
      <color rgb="FFFF0000"/>
      <name val="Arial Narrow"/>
      <family val="2"/>
    </font>
    <font>
      <b/>
      <sz val="10"/>
      <color rgb="FF0070C0"/>
      <name val="Arial Narrow"/>
      <family val="2"/>
    </font>
    <font>
      <sz val="10"/>
      <color rgb="FF0070C0"/>
      <name val="Arial Narrow"/>
      <family val="2"/>
    </font>
    <font>
      <sz val="10"/>
      <color theme="0"/>
      <name val="Arial Narrow"/>
      <family val="2"/>
    </font>
    <font>
      <sz val="10"/>
      <color rgb="FFFF0000"/>
      <name val="Arial Narrow"/>
      <family val="2"/>
    </font>
    <font>
      <b/>
      <i/>
      <sz val="10"/>
      <name val="Arial Narrow"/>
      <family val="2"/>
    </font>
    <font>
      <sz val="11"/>
      <name val="Arial Narrow"/>
      <family val="2"/>
    </font>
    <font>
      <sz val="12"/>
      <name val="Arial Narrow"/>
      <family val="2"/>
    </font>
    <font>
      <b/>
      <u/>
      <sz val="18"/>
      <color rgb="FFFF0000"/>
      <name val="Arial Narrow"/>
      <family val="2"/>
    </font>
    <font>
      <sz val="36"/>
      <name val="Arial Narrow"/>
      <family val="2"/>
    </font>
    <font>
      <b/>
      <u/>
      <sz val="36"/>
      <color rgb="FFFF0000"/>
      <name val="Arial Narrow"/>
      <family val="2"/>
    </font>
    <font>
      <b/>
      <sz val="14"/>
      <color rgb="FFFF0000"/>
      <name val="Arial Narrow"/>
      <family val="2"/>
    </font>
    <font>
      <i/>
      <sz val="10"/>
      <name val="Arial Narrow"/>
      <family val="2"/>
    </font>
    <font>
      <sz val="12"/>
      <color theme="0"/>
      <name val="Arial Narrow"/>
      <family val="2"/>
    </font>
    <font>
      <b/>
      <sz val="18"/>
      <color rgb="FFFF0000"/>
      <name val="Arial Narrow"/>
      <family val="2"/>
    </font>
    <font>
      <b/>
      <i/>
      <sz val="24"/>
      <name val="Arial Narrow"/>
      <family val="2"/>
    </font>
    <font>
      <sz val="10"/>
      <name val="Arial"/>
      <family val="2"/>
    </font>
    <font>
      <sz val="9"/>
      <name val="Verdana"/>
      <family val="2"/>
    </font>
    <font>
      <b/>
      <sz val="9"/>
      <name val="Verdana"/>
      <family val="2"/>
    </font>
    <font>
      <sz val="10"/>
      <name val="MS Sans Serif"/>
      <family val="2"/>
    </font>
    <font>
      <b/>
      <sz val="8"/>
      <color indexed="8"/>
      <name val="MS Sans Serif"/>
      <family val="2"/>
    </font>
    <font>
      <b/>
      <sz val="8"/>
      <color indexed="12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12"/>
      <name val="Arial"/>
      <family val="2"/>
    </font>
    <font>
      <sz val="10"/>
      <color indexed="48"/>
      <name val="Arial"/>
      <family val="2"/>
    </font>
    <font>
      <b/>
      <sz val="10"/>
      <color indexed="48"/>
      <name val="Arial"/>
      <family val="2"/>
    </font>
    <font>
      <b/>
      <i/>
      <sz val="10"/>
      <color indexed="48"/>
      <name val="Arial"/>
      <family val="2"/>
    </font>
    <font>
      <sz val="10"/>
      <color indexed="16"/>
      <name val="Arial"/>
      <family val="2"/>
    </font>
    <font>
      <i/>
      <sz val="9"/>
      <name val="Arial"/>
      <family val="2"/>
    </font>
    <font>
      <b/>
      <u/>
      <sz val="11"/>
      <name val="Arial"/>
      <family val="2"/>
    </font>
    <font>
      <b/>
      <u/>
      <sz val="10"/>
      <name val="Arial"/>
      <family val="2"/>
    </font>
    <font>
      <i/>
      <sz val="10"/>
      <name val="Arial"/>
      <family val="2"/>
    </font>
    <font>
      <sz val="10"/>
      <color indexed="55"/>
      <name val="Arial"/>
      <family val="2"/>
    </font>
    <font>
      <b/>
      <u/>
      <sz val="8.5"/>
      <color indexed="8"/>
      <name val="MS Sans Serif"/>
      <family val="2"/>
    </font>
    <font>
      <b/>
      <sz val="8.5"/>
      <color indexed="12"/>
      <name val="MS Sans Serif"/>
      <family val="2"/>
    </font>
    <font>
      <sz val="10"/>
      <color indexed="8"/>
      <name val="MS Sans Serif"/>
      <family val="2"/>
    </font>
    <font>
      <sz val="8.5"/>
      <color indexed="8"/>
      <name val="MS Sans Serif"/>
      <family val="2"/>
    </font>
    <font>
      <sz val="8"/>
      <color indexed="8"/>
      <name val="Arial"/>
      <family val="2"/>
    </font>
    <font>
      <b/>
      <sz val="8.5"/>
      <color indexed="8"/>
      <name val="MS Sans Serif"/>
      <family val="2"/>
    </font>
    <font>
      <b/>
      <u/>
      <sz val="10"/>
      <color indexed="8"/>
      <name val="MS Sans Serif"/>
      <family val="2"/>
    </font>
    <font>
      <sz val="8"/>
      <color indexed="8"/>
      <name val="MS Sans Serif"/>
      <family val="2"/>
    </font>
    <font>
      <sz val="7.5"/>
      <color indexed="8"/>
      <name val="MS Sans Serif"/>
      <family val="2"/>
    </font>
    <font>
      <b/>
      <sz val="8"/>
      <name val="Arial"/>
      <family val="2"/>
    </font>
    <font>
      <sz val="10"/>
      <color indexed="24"/>
      <name val="MS Sans Serif"/>
      <family val="2"/>
    </font>
    <font>
      <sz val="12"/>
      <name val="돋움체"/>
      <family val="3"/>
      <charset val="129"/>
    </font>
    <font>
      <sz val="10"/>
      <color rgb="FFFF0000"/>
      <name val="Arial"/>
      <family val="2"/>
    </font>
    <font>
      <i/>
      <sz val="10"/>
      <color rgb="FFFF0000"/>
      <name val="Arial"/>
      <family val="2"/>
    </font>
    <font>
      <sz val="8"/>
      <color rgb="FFFF0000"/>
      <name val="Arial"/>
      <family val="2"/>
    </font>
    <font>
      <sz val="10"/>
      <color rgb="FF002060"/>
      <name val="Arial"/>
      <family val="2"/>
    </font>
    <font>
      <b/>
      <i/>
      <sz val="10"/>
      <name val="Arial"/>
      <family val="2"/>
    </font>
    <font>
      <b/>
      <i/>
      <sz val="10"/>
      <color rgb="FFFF0000"/>
      <name val="Arial"/>
      <family val="2"/>
    </font>
    <font>
      <b/>
      <sz val="10"/>
      <color rgb="FFFF0000"/>
      <name val="Arial Narrow"/>
      <family val="2"/>
    </font>
    <font>
      <b/>
      <sz val="9"/>
      <color rgb="FFFF0000"/>
      <name val="Verdana"/>
      <family val="2"/>
    </font>
    <font>
      <b/>
      <sz val="9"/>
      <color rgb="FFFF0000"/>
      <name val="Arial Narrow"/>
      <family val="2"/>
    </font>
    <font>
      <sz val="10"/>
      <color indexed="8"/>
      <name val="Verdana"/>
      <family val="2"/>
    </font>
    <font>
      <b/>
      <sz val="10"/>
      <color rgb="FFFF0000"/>
      <name val="Arial"/>
      <family val="2"/>
    </font>
    <font>
      <b/>
      <u/>
      <sz val="10"/>
      <color rgb="FFFF0000"/>
      <name val="Arial"/>
      <family val="2"/>
    </font>
    <font>
      <sz val="10"/>
      <color rgb="FF000000"/>
      <name val="Arial"/>
      <family val="2"/>
    </font>
    <font>
      <sz val="11"/>
      <color rgb="FFFF0000"/>
      <name val="Arial"/>
      <family val="2"/>
    </font>
    <font>
      <b/>
      <sz val="10"/>
      <color indexed="12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44"/>
        <bgColor indexed="8"/>
      </patternFill>
    </fill>
    <fill>
      <patternFill patternType="solid">
        <fgColor indexed="22"/>
        <bgColor indexed="10"/>
      </patternFill>
    </fill>
    <fill>
      <patternFill patternType="solid">
        <fgColor indexed="1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D9D9D9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81">
    <xf numFmtId="0" fontId="0" fillId="0" borderId="0"/>
    <xf numFmtId="9" fontId="35" fillId="0" borderId="0" applyFont="0" applyFill="0" applyBorder="0" applyAlignment="0" applyProtection="0"/>
    <xf numFmtId="0" fontId="3" fillId="0" borderId="0"/>
    <xf numFmtId="0" fontId="38" fillId="0" borderId="0"/>
    <xf numFmtId="0" fontId="39" fillId="12" borderId="0">
      <alignment horizontal="right" vertical="top" textRotation="90" wrapText="1"/>
    </xf>
    <xf numFmtId="0" fontId="41" fillId="11" borderId="0">
      <alignment horizontal="left"/>
    </xf>
    <xf numFmtId="0" fontId="3" fillId="0" borderId="0"/>
    <xf numFmtId="0" fontId="8" fillId="0" borderId="0"/>
    <xf numFmtId="0" fontId="8" fillId="14" borderId="24"/>
    <xf numFmtId="0" fontId="39" fillId="15" borderId="25">
      <alignment horizontal="right" vertical="top" wrapText="1"/>
    </xf>
    <xf numFmtId="0" fontId="39" fillId="15" borderId="25">
      <alignment horizontal="right" vertical="top" wrapText="1"/>
    </xf>
    <xf numFmtId="0" fontId="8" fillId="0" borderId="7"/>
    <xf numFmtId="0" fontId="8" fillId="0" borderId="7"/>
    <xf numFmtId="0" fontId="53" fillId="11" borderId="0">
      <alignment horizontal="center"/>
    </xf>
    <xf numFmtId="0" fontId="54" fillId="11" borderId="0">
      <alignment horizontal="center" vertical="center"/>
    </xf>
    <xf numFmtId="0" fontId="3" fillId="16" borderId="0">
      <alignment horizontal="center" wrapText="1"/>
    </xf>
    <xf numFmtId="0" fontId="3" fillId="16" borderId="0">
      <alignment horizontal="center" wrapText="1"/>
    </xf>
    <xf numFmtId="0" fontId="40" fillId="11" borderId="0">
      <alignment horizontal="center"/>
    </xf>
    <xf numFmtId="167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0" fontId="55" fillId="13" borderId="24" applyBorder="0">
      <protection locked="0"/>
    </xf>
    <xf numFmtId="0" fontId="56" fillId="13" borderId="24">
      <protection locked="0"/>
    </xf>
    <xf numFmtId="0" fontId="3" fillId="13" borderId="7"/>
    <xf numFmtId="0" fontId="3" fillId="13" borderId="7"/>
    <xf numFmtId="0" fontId="3" fillId="11" borderId="0"/>
    <xf numFmtId="0" fontId="3" fillId="11" borderId="0"/>
    <xf numFmtId="0" fontId="57" fillId="11" borderId="7">
      <alignment horizontal="left"/>
    </xf>
    <xf numFmtId="0" fontId="39" fillId="12" borderId="0">
      <alignment horizontal="right" vertical="top" wrapText="1"/>
    </xf>
    <xf numFmtId="0" fontId="39" fillId="12" borderId="0">
      <alignment horizontal="right" vertical="top" wrapText="1"/>
    </xf>
    <xf numFmtId="0" fontId="39" fillId="12" borderId="0">
      <alignment horizontal="right" vertical="top" wrapText="1"/>
    </xf>
    <xf numFmtId="0" fontId="39" fillId="12" borderId="0">
      <alignment horizontal="right" vertical="top" wrapText="1"/>
    </xf>
    <xf numFmtId="0" fontId="39" fillId="12" borderId="0">
      <alignment horizontal="right" vertical="top" wrapText="1"/>
    </xf>
    <xf numFmtId="0" fontId="4" fillId="0" borderId="26" applyNumberFormat="0" applyAlignment="0" applyProtection="0">
      <alignment horizontal="left" vertical="center"/>
    </xf>
    <xf numFmtId="0" fontId="4" fillId="0" borderId="17">
      <alignment horizontal="left" vertical="center"/>
    </xf>
    <xf numFmtId="0" fontId="5" fillId="16" borderId="0">
      <alignment horizontal="center"/>
    </xf>
    <xf numFmtId="0" fontId="3" fillId="11" borderId="7">
      <alignment horizontal="centerContinuous" wrapText="1"/>
    </xf>
    <xf numFmtId="0" fontId="3" fillId="11" borderId="7">
      <alignment horizontal="centerContinuous" wrapText="1"/>
    </xf>
    <xf numFmtId="0" fontId="58" fillId="17" borderId="0">
      <alignment horizontal="center" wrapText="1"/>
    </xf>
    <xf numFmtId="0" fontId="3" fillId="11" borderId="7">
      <alignment horizontal="centerContinuous" wrapText="1"/>
    </xf>
    <xf numFmtId="0" fontId="8" fillId="11" borderId="17">
      <alignment wrapText="1"/>
    </xf>
    <xf numFmtId="0" fontId="8" fillId="11" borderId="17">
      <alignment wrapText="1"/>
    </xf>
    <xf numFmtId="0" fontId="8" fillId="11" borderId="10"/>
    <xf numFmtId="0" fontId="8" fillId="11" borderId="6"/>
    <xf numFmtId="0" fontId="8" fillId="11" borderId="8">
      <alignment horizontal="center" wrapText="1"/>
    </xf>
    <xf numFmtId="0" fontId="8" fillId="11" borderId="8">
      <alignment horizontal="center" wrapText="1"/>
    </xf>
    <xf numFmtId="0" fontId="3" fillId="0" borderId="0"/>
    <xf numFmtId="0" fontId="3" fillId="0" borderId="0"/>
    <xf numFmtId="0" fontId="3" fillId="0" borderId="0"/>
    <xf numFmtId="0" fontId="38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8" fillId="11" borderId="7"/>
    <xf numFmtId="0" fontId="8" fillId="11" borderId="7"/>
    <xf numFmtId="0" fontId="54" fillId="11" borderId="0">
      <alignment horizontal="right"/>
    </xf>
    <xf numFmtId="0" fontId="59" fillId="17" borderId="0">
      <alignment horizontal="center"/>
    </xf>
    <xf numFmtId="0" fontId="60" fillId="12" borderId="7">
      <alignment horizontal="left" vertical="top" wrapText="1"/>
    </xf>
    <xf numFmtId="0" fontId="61" fillId="12" borderId="11">
      <alignment horizontal="left" vertical="top" wrapText="1"/>
    </xf>
    <xf numFmtId="0" fontId="60" fillId="12" borderId="12">
      <alignment horizontal="left" vertical="top" wrapText="1"/>
    </xf>
    <xf numFmtId="0" fontId="60" fillId="12" borderId="11">
      <alignment horizontal="left" vertical="top"/>
    </xf>
    <xf numFmtId="0" fontId="53" fillId="11" borderId="0">
      <alignment horizontal="center"/>
    </xf>
    <xf numFmtId="0" fontId="62" fillId="11" borderId="0"/>
    <xf numFmtId="4" fontId="63" fillId="0" borderId="0" applyFont="0" applyFill="0" applyBorder="0" applyAlignment="0" applyProtection="0"/>
    <xf numFmtId="3" fontId="63" fillId="0" borderId="0" applyFont="0" applyFill="0" applyBorder="0" applyAlignment="0" applyProtection="0"/>
    <xf numFmtId="165" fontId="64" fillId="0" borderId="0" applyFont="0" applyFill="0" applyBorder="0" applyAlignment="0" applyProtection="0"/>
    <xf numFmtId="166" fontId="64" fillId="0" borderId="0" applyFont="0" applyFill="0" applyBorder="0" applyAlignment="0" applyProtection="0"/>
    <xf numFmtId="171" fontId="64" fillId="0" borderId="0" applyFont="0" applyFill="0" applyBorder="0" applyAlignment="0" applyProtection="0"/>
    <xf numFmtId="172" fontId="64" fillId="0" borderId="0" applyFont="0" applyFill="0" applyBorder="0" applyAlignment="0" applyProtection="0"/>
    <xf numFmtId="9" fontId="63" fillId="0" borderId="0" applyFont="0" applyFill="0" applyBorder="0" applyAlignment="0" applyProtection="0"/>
    <xf numFmtId="0" fontId="3" fillId="0" borderId="0"/>
    <xf numFmtId="0" fontId="3" fillId="0" borderId="0"/>
    <xf numFmtId="0" fontId="63" fillId="0" borderId="0"/>
    <xf numFmtId="173" fontId="63" fillId="0" borderId="0" applyFont="0" applyFill="0" applyBorder="0" applyAlignment="0" applyProtection="0"/>
    <xf numFmtId="173" fontId="63" fillId="0" borderId="0" applyFont="0" applyFill="0" applyBorder="0" applyAlignment="0" applyProtection="0"/>
    <xf numFmtId="0" fontId="74" fillId="0" borderId="0" applyNumberFormat="0" applyFill="0" applyBorder="0" applyProtection="0">
      <alignment horizontal="left" vertical="center"/>
    </xf>
    <xf numFmtId="174" fontId="74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40">
    <xf numFmtId="0" fontId="0" fillId="0" borderId="0" xfId="0"/>
    <xf numFmtId="0" fontId="3" fillId="0" borderId="0" xfId="0" applyFont="1"/>
    <xf numFmtId="0" fontId="7" fillId="0" borderId="0" xfId="0" applyFont="1"/>
    <xf numFmtId="0" fontId="7" fillId="0" borderId="0" xfId="0" applyFont="1" applyAlignment="1">
      <alignment vertical="justify"/>
    </xf>
    <xf numFmtId="0" fontId="5" fillId="0" borderId="0" xfId="0" applyFont="1" applyAlignment="1">
      <alignment horizontal="center" vertical="justify"/>
    </xf>
    <xf numFmtId="0" fontId="4" fillId="0" borderId="0" xfId="0" applyFont="1" applyAlignment="1">
      <alignment horizontal="left" vertical="top"/>
    </xf>
    <xf numFmtId="0" fontId="0" fillId="0" borderId="0" xfId="0" applyAlignment="1">
      <alignment vertical="top" wrapText="1"/>
    </xf>
    <xf numFmtId="0" fontId="3" fillId="0" borderId="0" xfId="0" applyFont="1" applyAlignment="1">
      <alignment horizontal="center" vertical="top" textRotation="90" wrapText="1"/>
    </xf>
    <xf numFmtId="0" fontId="3" fillId="4" borderId="13" xfId="0" applyFont="1" applyFill="1" applyBorder="1" applyAlignment="1" applyProtection="1">
      <alignment horizontal="center" vertical="top" wrapText="1"/>
      <protection locked="0"/>
    </xf>
    <xf numFmtId="0" fontId="9" fillId="0" borderId="0" xfId="0" applyFont="1" applyAlignment="1">
      <alignment vertical="center"/>
    </xf>
    <xf numFmtId="0" fontId="13" fillId="0" borderId="0" xfId="0" applyFont="1"/>
    <xf numFmtId="0" fontId="12" fillId="2" borderId="15" xfId="0" applyFont="1" applyFill="1" applyBorder="1" applyAlignment="1">
      <alignment horizontal="left"/>
    </xf>
    <xf numFmtId="0" fontId="13" fillId="2" borderId="16" xfId="0" applyFont="1" applyFill="1" applyBorder="1"/>
    <xf numFmtId="0" fontId="12" fillId="2" borderId="14" xfId="0" applyFont="1" applyFill="1" applyBorder="1" applyAlignment="1">
      <alignment horizontal="left"/>
    </xf>
    <xf numFmtId="0" fontId="13" fillId="2" borderId="0" xfId="0" applyFont="1" applyFill="1"/>
    <xf numFmtId="0" fontId="13" fillId="0" borderId="0" xfId="0" applyFont="1" applyAlignment="1">
      <alignment horizontal="center" vertical="top" textRotation="90" wrapText="1"/>
    </xf>
    <xf numFmtId="0" fontId="12" fillId="2" borderId="0" xfId="0" applyFont="1" applyFill="1" applyAlignment="1">
      <alignment horizontal="left"/>
    </xf>
    <xf numFmtId="0" fontId="12" fillId="0" borderId="0" xfId="0" applyFont="1"/>
    <xf numFmtId="0" fontId="12" fillId="2" borderId="18" xfId="0" applyFont="1" applyFill="1" applyBorder="1" applyAlignment="1">
      <alignment horizontal="left"/>
    </xf>
    <xf numFmtId="0" fontId="13" fillId="2" borderId="6" xfId="0" applyFont="1" applyFill="1" applyBorder="1"/>
    <xf numFmtId="0" fontId="12" fillId="0" borderId="0" xfId="0" applyFont="1" applyAlignment="1">
      <alignment horizontal="left" wrapText="1"/>
    </xf>
    <xf numFmtId="168" fontId="20" fillId="2" borderId="8" xfId="0" applyNumberFormat="1" applyFont="1" applyFill="1" applyBorder="1" applyAlignment="1">
      <alignment horizontal="center" vertical="top" wrapText="1"/>
    </xf>
    <xf numFmtId="0" fontId="21" fillId="3" borderId="10" xfId="0" applyFont="1" applyFill="1" applyBorder="1" applyAlignment="1">
      <alignment horizontal="center" vertical="top" wrapText="1"/>
    </xf>
    <xf numFmtId="0" fontId="20" fillId="2" borderId="7" xfId="0" applyFont="1" applyFill="1" applyBorder="1" applyAlignment="1">
      <alignment horizontal="center" vertical="top" wrapText="1"/>
    </xf>
    <xf numFmtId="0" fontId="12" fillId="2" borderId="8" xfId="0" applyFont="1" applyFill="1" applyBorder="1" applyAlignment="1">
      <alignment horizontal="center" vertical="top" wrapText="1"/>
    </xf>
    <xf numFmtId="0" fontId="13" fillId="5" borderId="13" xfId="0" applyFont="1" applyFill="1" applyBorder="1" applyAlignment="1" applyProtection="1">
      <alignment horizontal="center" vertical="top" wrapText="1"/>
      <protection locked="0"/>
    </xf>
    <xf numFmtId="0" fontId="13" fillId="3" borderId="10" xfId="0" applyFont="1" applyFill="1" applyBorder="1" applyAlignment="1">
      <alignment horizontal="center" vertical="top" wrapText="1"/>
    </xf>
    <xf numFmtId="0" fontId="13" fillId="4" borderId="13" xfId="0" applyFont="1" applyFill="1" applyBorder="1" applyAlignment="1" applyProtection="1">
      <alignment horizontal="center" vertical="top" wrapText="1"/>
      <protection locked="0"/>
    </xf>
    <xf numFmtId="0" fontId="13" fillId="3" borderId="13" xfId="0" applyFont="1" applyFill="1" applyBorder="1" applyAlignment="1">
      <alignment horizontal="center" vertical="top" wrapText="1"/>
    </xf>
    <xf numFmtId="0" fontId="22" fillId="0" borderId="0" xfId="0" applyFont="1"/>
    <xf numFmtId="0" fontId="20" fillId="2" borderId="8" xfId="0" applyFont="1" applyFill="1" applyBorder="1" applyAlignment="1">
      <alignment horizontal="center" vertical="top" wrapText="1"/>
    </xf>
    <xf numFmtId="0" fontId="23" fillId="0" borderId="0" xfId="0" applyFont="1"/>
    <xf numFmtId="0" fontId="13" fillId="3" borderId="8" xfId="0" applyFont="1" applyFill="1" applyBorder="1" applyAlignment="1">
      <alignment horizontal="center" vertical="top" wrapText="1"/>
    </xf>
    <xf numFmtId="0" fontId="13" fillId="4" borderId="7" xfId="0" applyFont="1" applyFill="1" applyBorder="1" applyAlignment="1" applyProtection="1">
      <alignment horizontal="center" vertical="top" wrapText="1"/>
      <protection locked="0"/>
    </xf>
    <xf numFmtId="0" fontId="13" fillId="4" borderId="12" xfId="0" applyFont="1" applyFill="1" applyBorder="1" applyAlignment="1" applyProtection="1">
      <alignment horizontal="center" vertical="top" wrapText="1"/>
      <protection locked="0"/>
    </xf>
    <xf numFmtId="0" fontId="26" fillId="0" borderId="0" xfId="0" applyFont="1"/>
    <xf numFmtId="0" fontId="13" fillId="0" borderId="0" xfId="0" applyFont="1" applyAlignment="1">
      <alignment horizontal="left" vertical="top" wrapText="1"/>
    </xf>
    <xf numFmtId="0" fontId="13" fillId="0" borderId="8" xfId="0" applyFont="1" applyBorder="1" applyAlignment="1">
      <alignment horizontal="left" vertical="top" wrapText="1"/>
    </xf>
    <xf numFmtId="168" fontId="20" fillId="2" borderId="7" xfId="0" applyNumberFormat="1" applyFont="1" applyFill="1" applyBorder="1" applyAlignment="1">
      <alignment horizontal="center" vertical="top" wrapText="1"/>
    </xf>
    <xf numFmtId="0" fontId="20" fillId="2" borderId="7" xfId="0" applyFont="1" applyFill="1" applyBorder="1" applyAlignment="1">
      <alignment horizontal="center" vertical="center" wrapText="1"/>
    </xf>
    <xf numFmtId="0" fontId="20" fillId="2" borderId="8" xfId="0" applyFont="1" applyFill="1" applyBorder="1" applyAlignment="1">
      <alignment horizontal="center" vertical="center" wrapText="1"/>
    </xf>
    <xf numFmtId="0" fontId="12" fillId="2" borderId="0" xfId="0" applyFont="1" applyFill="1"/>
    <xf numFmtId="0" fontId="13" fillId="0" borderId="0" xfId="0" applyFont="1" applyAlignment="1">
      <alignment horizontal="left" vertical="center"/>
    </xf>
    <xf numFmtId="0" fontId="13" fillId="3" borderId="9" xfId="0" applyFont="1" applyFill="1" applyBorder="1" applyAlignment="1">
      <alignment horizontal="center" vertical="top" wrapText="1"/>
    </xf>
    <xf numFmtId="0" fontId="13" fillId="7" borderId="16" xfId="0" applyFont="1" applyFill="1" applyBorder="1"/>
    <xf numFmtId="0" fontId="13" fillId="7" borderId="0" xfId="0" applyFont="1" applyFill="1"/>
    <xf numFmtId="2" fontId="13" fillId="7" borderId="14" xfId="0" applyNumberFormat="1" applyFont="1" applyFill="1" applyBorder="1"/>
    <xf numFmtId="0" fontId="18" fillId="7" borderId="0" xfId="0" applyFont="1" applyFill="1" applyAlignment="1">
      <alignment horizontal="left" vertical="top"/>
    </xf>
    <xf numFmtId="0" fontId="13" fillId="7" borderId="20" xfId="0" applyFont="1" applyFill="1" applyBorder="1"/>
    <xf numFmtId="0" fontId="19" fillId="7" borderId="18" xfId="0" applyFont="1" applyFill="1" applyBorder="1"/>
    <xf numFmtId="0" fontId="12" fillId="7" borderId="6" xfId="0" applyFont="1" applyFill="1" applyBorder="1" applyAlignment="1">
      <alignment horizontal="center" vertical="top" wrapText="1"/>
    </xf>
    <xf numFmtId="0" fontId="13" fillId="7" borderId="13" xfId="0" applyFont="1" applyFill="1" applyBorder="1" applyAlignment="1">
      <alignment horizontal="center" vertical="top" textRotation="90" wrapText="1"/>
    </xf>
    <xf numFmtId="0" fontId="12" fillId="2" borderId="11" xfId="0" applyFont="1" applyFill="1" applyBorder="1" applyAlignment="1">
      <alignment horizontal="left" vertical="center"/>
    </xf>
    <xf numFmtId="0" fontId="12" fillId="2" borderId="17" xfId="0" applyFont="1" applyFill="1" applyBorder="1" applyAlignment="1">
      <alignment horizontal="left" vertical="center"/>
    </xf>
    <xf numFmtId="0" fontId="13" fillId="4" borderId="13" xfId="0" applyFont="1" applyFill="1" applyBorder="1" applyAlignment="1" applyProtection="1">
      <alignment horizontal="center" vertical="center" wrapText="1"/>
      <protection locked="0"/>
    </xf>
    <xf numFmtId="0" fontId="23" fillId="4" borderId="13" xfId="0" applyFont="1" applyFill="1" applyBorder="1" applyAlignment="1" applyProtection="1">
      <alignment horizontal="center" vertical="center" wrapText="1"/>
      <protection locked="0"/>
    </xf>
    <xf numFmtId="0" fontId="13" fillId="3" borderId="13" xfId="0" applyFont="1" applyFill="1" applyBorder="1" applyAlignment="1">
      <alignment horizontal="center" vertical="center" wrapText="1"/>
    </xf>
    <xf numFmtId="0" fontId="23" fillId="5" borderId="13" xfId="0" applyFont="1" applyFill="1" applyBorder="1" applyAlignment="1" applyProtection="1">
      <alignment horizontal="center" vertical="center" wrapText="1"/>
      <protection locked="0"/>
    </xf>
    <xf numFmtId="0" fontId="13" fillId="5" borderId="13" xfId="0" applyFont="1" applyFill="1" applyBorder="1" applyAlignment="1" applyProtection="1">
      <alignment horizontal="center" vertical="center" wrapText="1"/>
      <protection locked="0"/>
    </xf>
    <xf numFmtId="0" fontId="16" fillId="2" borderId="15" xfId="0" applyFont="1" applyFill="1" applyBorder="1" applyAlignment="1">
      <alignment horizontal="left" vertical="center"/>
    </xf>
    <xf numFmtId="49" fontId="12" fillId="2" borderId="7" xfId="0" applyNumberFormat="1" applyFont="1" applyFill="1" applyBorder="1" applyAlignment="1">
      <alignment horizontal="center" vertical="center"/>
    </xf>
    <xf numFmtId="1" fontId="13" fillId="4" borderId="7" xfId="0" applyNumberFormat="1" applyFont="1" applyFill="1" applyBorder="1" applyAlignment="1" applyProtection="1">
      <alignment horizontal="center" vertical="center" wrapText="1"/>
      <protection locked="0"/>
    </xf>
    <xf numFmtId="1" fontId="13" fillId="5" borderId="7" xfId="0" applyNumberFormat="1" applyFont="1" applyFill="1" applyBorder="1" applyAlignment="1" applyProtection="1">
      <alignment horizontal="center" vertical="center"/>
      <protection locked="0"/>
    </xf>
    <xf numFmtId="1" fontId="13" fillId="4" borderId="8" xfId="0" applyNumberFormat="1" applyFont="1" applyFill="1" applyBorder="1" applyAlignment="1" applyProtection="1">
      <alignment horizontal="center" vertical="center" wrapText="1"/>
      <protection locked="0"/>
    </xf>
    <xf numFmtId="1" fontId="13" fillId="5" borderId="7" xfId="0" applyNumberFormat="1" applyFont="1" applyFill="1" applyBorder="1" applyAlignment="1" applyProtection="1">
      <alignment horizontal="center" vertical="center" wrapText="1"/>
      <protection locked="0"/>
    </xf>
    <xf numFmtId="0" fontId="20" fillId="2" borderId="11" xfId="0" applyFont="1" applyFill="1" applyBorder="1" applyAlignment="1">
      <alignment horizontal="center" vertical="top" wrapText="1"/>
    </xf>
    <xf numFmtId="0" fontId="20" fillId="2" borderId="18" xfId="0" applyFont="1" applyFill="1" applyBorder="1" applyAlignment="1">
      <alignment horizontal="center" vertical="top" wrapText="1"/>
    </xf>
    <xf numFmtId="0" fontId="3" fillId="6" borderId="17" xfId="0" applyFont="1" applyFill="1" applyBorder="1"/>
    <xf numFmtId="0" fontId="3" fillId="6" borderId="12" xfId="0" applyFont="1" applyFill="1" applyBorder="1"/>
    <xf numFmtId="0" fontId="13" fillId="0" borderId="0" xfId="0" applyFont="1" applyAlignment="1">
      <alignment horizontal="left"/>
    </xf>
    <xf numFmtId="0" fontId="13" fillId="7" borderId="17" xfId="0" applyFont="1" applyFill="1" applyBorder="1" applyAlignment="1">
      <alignment horizontal="centerContinuous" vertical="center" wrapText="1"/>
    </xf>
    <xf numFmtId="0" fontId="13" fillId="7" borderId="12" xfId="0" applyFont="1" applyFill="1" applyBorder="1" applyAlignment="1">
      <alignment horizontal="centerContinuous" vertical="center" wrapText="1"/>
    </xf>
    <xf numFmtId="0" fontId="12" fillId="8" borderId="17" xfId="0" applyFont="1" applyFill="1" applyBorder="1" applyAlignment="1">
      <alignment horizontal="right"/>
    </xf>
    <xf numFmtId="0" fontId="28" fillId="0" borderId="0" xfId="0" applyFont="1" applyAlignment="1">
      <alignment horizontal="left" vertical="center"/>
    </xf>
    <xf numFmtId="0" fontId="28" fillId="0" borderId="0" xfId="0" applyFont="1" applyAlignment="1">
      <alignment horizontal="left" vertical="top"/>
    </xf>
    <xf numFmtId="0" fontId="12" fillId="2" borderId="15" xfId="0" applyFont="1" applyFill="1" applyBorder="1"/>
    <xf numFmtId="0" fontId="12" fillId="2" borderId="16" xfId="0" applyFont="1" applyFill="1" applyBorder="1"/>
    <xf numFmtId="0" fontId="12" fillId="2" borderId="14" xfId="0" applyFont="1" applyFill="1" applyBorder="1"/>
    <xf numFmtId="0" fontId="12" fillId="2" borderId="18" xfId="0" applyFont="1" applyFill="1" applyBorder="1"/>
    <xf numFmtId="0" fontId="12" fillId="2" borderId="6" xfId="0" applyFont="1" applyFill="1" applyBorder="1"/>
    <xf numFmtId="9" fontId="12" fillId="4" borderId="14" xfId="0" applyNumberFormat="1" applyFont="1" applyFill="1" applyBorder="1" applyAlignment="1" applyProtection="1">
      <alignment horizontal="centerContinuous" vertical="center"/>
      <protection locked="0"/>
    </xf>
    <xf numFmtId="9" fontId="12" fillId="4" borderId="18" xfId="0" applyNumberFormat="1" applyFont="1" applyFill="1" applyBorder="1" applyAlignment="1" applyProtection="1">
      <alignment horizontal="centerContinuous" vertical="center"/>
      <protection locked="0"/>
    </xf>
    <xf numFmtId="0" fontId="13" fillId="2" borderId="20" xfId="0" applyFont="1" applyFill="1" applyBorder="1" applyAlignment="1">
      <alignment horizontal="left"/>
    </xf>
    <xf numFmtId="0" fontId="12" fillId="2" borderId="20" xfId="0" applyFont="1" applyFill="1" applyBorder="1" applyAlignment="1">
      <alignment horizontal="left"/>
    </xf>
    <xf numFmtId="0" fontId="13" fillId="2" borderId="6" xfId="0" applyFont="1" applyFill="1" applyBorder="1" applyAlignment="1">
      <alignment horizontal="center" vertical="top" textRotation="90" wrapText="1"/>
    </xf>
    <xf numFmtId="0" fontId="13" fillId="2" borderId="13" xfId="0" applyFont="1" applyFill="1" applyBorder="1" applyAlignment="1">
      <alignment horizontal="left"/>
    </xf>
    <xf numFmtId="0" fontId="12" fillId="6" borderId="11" xfId="0" applyFont="1" applyFill="1" applyBorder="1" applyAlignment="1">
      <alignment horizontal="left"/>
    </xf>
    <xf numFmtId="0" fontId="13" fillId="7" borderId="7" xfId="0" applyFont="1" applyFill="1" applyBorder="1" applyAlignment="1">
      <alignment horizontal="center"/>
    </xf>
    <xf numFmtId="1" fontId="12" fillId="7" borderId="7" xfId="0" applyNumberFormat="1" applyFont="1" applyFill="1" applyBorder="1" applyAlignment="1">
      <alignment horizontal="center" vertical="top" wrapText="1"/>
    </xf>
    <xf numFmtId="0" fontId="15" fillId="7" borderId="0" xfId="0" applyFont="1" applyFill="1" applyAlignment="1">
      <alignment horizontal="left" vertical="top"/>
    </xf>
    <xf numFmtId="0" fontId="13" fillId="0" borderId="0" xfId="0" applyFont="1" applyAlignment="1">
      <alignment horizontal="center" vertical="top" wrapText="1"/>
    </xf>
    <xf numFmtId="0" fontId="3" fillId="7" borderId="17" xfId="0" applyFont="1" applyFill="1" applyBorder="1"/>
    <xf numFmtId="0" fontId="3" fillId="7" borderId="12" xfId="0" applyFont="1" applyFill="1" applyBorder="1"/>
    <xf numFmtId="0" fontId="12" fillId="7" borderId="11" xfId="0" applyFont="1" applyFill="1" applyBorder="1" applyAlignment="1">
      <alignment horizontal="left"/>
    </xf>
    <xf numFmtId="0" fontId="13" fillId="7" borderId="17" xfId="0" applyFont="1" applyFill="1" applyBorder="1"/>
    <xf numFmtId="0" fontId="13" fillId="7" borderId="12" xfId="0" applyFont="1" applyFill="1" applyBorder="1"/>
    <xf numFmtId="0" fontId="12" fillId="5" borderId="17" xfId="0" applyFont="1" applyFill="1" applyBorder="1" applyAlignment="1">
      <alignment horizontal="left" vertical="center"/>
    </xf>
    <xf numFmtId="0" fontId="12" fillId="4" borderId="20" xfId="0" applyFont="1" applyFill="1" applyBorder="1" applyAlignment="1">
      <alignment horizontal="centerContinuous" vertical="center"/>
    </xf>
    <xf numFmtId="0" fontId="12" fillId="4" borderId="13" xfId="0" applyFont="1" applyFill="1" applyBorder="1" applyAlignment="1">
      <alignment horizontal="centerContinuous" vertical="center"/>
    </xf>
    <xf numFmtId="0" fontId="12" fillId="5" borderId="11" xfId="0" applyFont="1" applyFill="1" applyBorder="1" applyAlignment="1" applyProtection="1">
      <alignment horizontal="left" vertical="center"/>
      <protection locked="0"/>
    </xf>
    <xf numFmtId="0" fontId="13" fillId="5" borderId="7" xfId="0" applyFont="1" applyFill="1" applyBorder="1" applyAlignment="1" applyProtection="1">
      <alignment horizontal="center" vertical="center"/>
      <protection locked="0"/>
    </xf>
    <xf numFmtId="0" fontId="12" fillId="7" borderId="7" xfId="0" applyFont="1" applyFill="1" applyBorder="1" applyAlignment="1">
      <alignment horizontal="center" wrapText="1"/>
    </xf>
    <xf numFmtId="168" fontId="20" fillId="7" borderId="8" xfId="0" applyNumberFormat="1" applyFont="1" applyFill="1" applyBorder="1" applyAlignment="1">
      <alignment horizontal="center" vertical="top" wrapText="1"/>
    </xf>
    <xf numFmtId="0" fontId="12" fillId="7" borderId="11" xfId="0" applyFont="1" applyFill="1" applyBorder="1" applyAlignment="1">
      <alignment horizontal="centerContinuous" vertical="center" wrapText="1"/>
    </xf>
    <xf numFmtId="0" fontId="12" fillId="7" borderId="9" xfId="0" applyFont="1" applyFill="1" applyBorder="1" applyAlignment="1">
      <alignment horizontal="center" vertical="center" wrapText="1" shrinkToFit="1"/>
    </xf>
    <xf numFmtId="1" fontId="12" fillId="5" borderId="7" xfId="0" applyNumberFormat="1" applyFont="1" applyFill="1" applyBorder="1" applyAlignment="1" applyProtection="1">
      <alignment horizontal="center" vertical="top" wrapText="1"/>
      <protection locked="0"/>
    </xf>
    <xf numFmtId="0" fontId="12" fillId="5" borderId="18" xfId="0" applyFont="1" applyFill="1" applyBorder="1" applyAlignment="1" applyProtection="1">
      <alignment horizontal="left" vertical="center"/>
      <protection locked="0"/>
    </xf>
    <xf numFmtId="0" fontId="20" fillId="6" borderId="17" xfId="0" applyFont="1" applyFill="1" applyBorder="1" applyAlignment="1">
      <alignment horizontal="center"/>
    </xf>
    <xf numFmtId="0" fontId="12" fillId="2" borderId="15" xfId="0" applyFont="1" applyFill="1" applyBorder="1" applyAlignment="1">
      <alignment horizontal="left" vertical="center"/>
    </xf>
    <xf numFmtId="0" fontId="12" fillId="2" borderId="19" xfId="0" applyFont="1" applyFill="1" applyBorder="1" applyAlignment="1">
      <alignment horizontal="left" vertical="center"/>
    </xf>
    <xf numFmtId="0" fontId="12" fillId="2" borderId="9" xfId="0" applyFont="1" applyFill="1" applyBorder="1" applyAlignment="1">
      <alignment horizontal="center" vertical="center" wrapText="1"/>
    </xf>
    <xf numFmtId="0" fontId="12" fillId="2" borderId="18" xfId="0" applyFont="1" applyFill="1" applyBorder="1" applyAlignment="1">
      <alignment horizontal="left" vertical="center"/>
    </xf>
    <xf numFmtId="0" fontId="12" fillId="2" borderId="13" xfId="0" applyFont="1" applyFill="1" applyBorder="1" applyAlignment="1">
      <alignment horizontal="left" vertical="center"/>
    </xf>
    <xf numFmtId="0" fontId="12" fillId="2" borderId="8" xfId="0" applyFont="1" applyFill="1" applyBorder="1" applyAlignment="1">
      <alignment horizontal="center" vertical="center" wrapText="1"/>
    </xf>
    <xf numFmtId="0" fontId="3" fillId="8" borderId="13" xfId="0" applyFont="1" applyFill="1" applyBorder="1" applyAlignment="1">
      <alignment horizontal="center" vertical="top" wrapText="1"/>
    </xf>
    <xf numFmtId="0" fontId="12" fillId="8" borderId="17" xfId="0" applyFont="1" applyFill="1" applyBorder="1" applyAlignment="1">
      <alignment horizontal="right" vertical="center"/>
    </xf>
    <xf numFmtId="1" fontId="12" fillId="8" borderId="12" xfId="0" applyNumberFormat="1" applyFont="1" applyFill="1" applyBorder="1" applyAlignment="1">
      <alignment horizontal="center" vertical="center"/>
    </xf>
    <xf numFmtId="1" fontId="12" fillId="8" borderId="7" xfId="0" applyNumberFormat="1" applyFont="1" applyFill="1" applyBorder="1" applyAlignment="1">
      <alignment horizontal="center" vertical="top" wrapText="1"/>
    </xf>
    <xf numFmtId="0" fontId="13" fillId="8" borderId="13" xfId="0" applyFont="1" applyFill="1" applyBorder="1" applyAlignment="1">
      <alignment horizontal="center" vertical="center" wrapText="1"/>
    </xf>
    <xf numFmtId="1" fontId="12" fillId="8" borderId="7" xfId="0" applyNumberFormat="1" applyFont="1" applyFill="1" applyBorder="1" applyAlignment="1">
      <alignment horizontal="center" vertical="center" wrapText="1"/>
    </xf>
    <xf numFmtId="1" fontId="12" fillId="8" borderId="13" xfId="0" applyNumberFormat="1" applyFont="1" applyFill="1" applyBorder="1" applyAlignment="1">
      <alignment horizontal="center" vertical="center" wrapText="1"/>
    </xf>
    <xf numFmtId="0" fontId="12" fillId="7" borderId="15" xfId="0" applyFont="1" applyFill="1" applyBorder="1" applyAlignment="1">
      <alignment horizontal="left"/>
    </xf>
    <xf numFmtId="1" fontId="12" fillId="5" borderId="8" xfId="0" applyNumberFormat="1" applyFont="1" applyFill="1" applyBorder="1" applyAlignment="1" applyProtection="1">
      <alignment horizontal="center" vertical="top" wrapText="1"/>
      <protection locked="0"/>
    </xf>
    <xf numFmtId="0" fontId="12" fillId="0" borderId="18" xfId="0" applyFont="1" applyBorder="1"/>
    <xf numFmtId="0" fontId="20" fillId="7" borderId="7" xfId="0" applyFont="1" applyFill="1" applyBorder="1" applyAlignment="1">
      <alignment horizontal="center"/>
    </xf>
    <xf numFmtId="0" fontId="21" fillId="8" borderId="10" xfId="0" applyFont="1" applyFill="1" applyBorder="1" applyAlignment="1">
      <alignment horizontal="center" vertical="top" wrapText="1"/>
    </xf>
    <xf numFmtId="0" fontId="13" fillId="8" borderId="10" xfId="0" applyFont="1" applyFill="1" applyBorder="1" applyAlignment="1">
      <alignment horizontal="center" vertical="top" wrapText="1"/>
    </xf>
    <xf numFmtId="0" fontId="13" fillId="8" borderId="8" xfId="0" applyFont="1" applyFill="1" applyBorder="1" applyAlignment="1">
      <alignment horizontal="center" vertical="top" wrapText="1"/>
    </xf>
    <xf numFmtId="0" fontId="12" fillId="8" borderId="11" xfId="0" applyFont="1" applyFill="1" applyBorder="1" applyAlignment="1">
      <alignment vertical="center"/>
    </xf>
    <xf numFmtId="0" fontId="16" fillId="5" borderId="11" xfId="0" applyFont="1" applyFill="1" applyBorder="1" applyAlignment="1" applyProtection="1">
      <alignment horizontal="left" vertical="center" indent="2"/>
      <protection locked="0"/>
    </xf>
    <xf numFmtId="0" fontId="13" fillId="5" borderId="12" xfId="0" applyFont="1" applyFill="1" applyBorder="1" applyAlignment="1">
      <alignment horizontal="left" vertical="center" indent="2"/>
    </xf>
    <xf numFmtId="0" fontId="13" fillId="5" borderId="12" xfId="0" applyFont="1" applyFill="1" applyBorder="1" applyAlignment="1">
      <alignment horizontal="left" vertical="center" wrapText="1" indent="2"/>
    </xf>
    <xf numFmtId="0" fontId="13" fillId="7" borderId="12" xfId="0" applyFont="1" applyFill="1" applyBorder="1" applyAlignment="1">
      <alignment horizontal="left" vertical="center" indent="2"/>
    </xf>
    <xf numFmtId="0" fontId="13" fillId="7" borderId="12" xfId="0" applyFont="1" applyFill="1" applyBorder="1" applyAlignment="1">
      <alignment horizontal="left" vertical="center" wrapText="1" indent="2"/>
    </xf>
    <xf numFmtId="0" fontId="37" fillId="2" borderId="9" xfId="0" applyFont="1" applyFill="1" applyBorder="1" applyAlignment="1">
      <alignment horizontal="center" textRotation="90" wrapText="1"/>
    </xf>
    <xf numFmtId="0" fontId="37" fillId="2" borderId="7" xfId="0" applyFont="1" applyFill="1" applyBorder="1" applyAlignment="1">
      <alignment horizontal="center" textRotation="90" wrapText="1"/>
    </xf>
    <xf numFmtId="0" fontId="37" fillId="8" borderId="7" xfId="0" applyFont="1" applyFill="1" applyBorder="1" applyAlignment="1">
      <alignment horizontal="center" textRotation="90" wrapText="1"/>
    </xf>
    <xf numFmtId="0" fontId="37" fillId="2" borderId="8" xfId="0" applyFont="1" applyFill="1" applyBorder="1" applyAlignment="1">
      <alignment horizontal="center" textRotation="90" wrapText="1"/>
    </xf>
    <xf numFmtId="0" fontId="37" fillId="3" borderId="7" xfId="0" applyFont="1" applyFill="1" applyBorder="1" applyAlignment="1">
      <alignment horizontal="center" textRotation="90" wrapText="1"/>
    </xf>
    <xf numFmtId="0" fontId="37" fillId="0" borderId="0" xfId="0" applyFont="1" applyAlignment="1">
      <alignment horizontal="center" textRotation="90" wrapText="1"/>
    </xf>
    <xf numFmtId="0" fontId="37" fillId="7" borderId="7" xfId="0" applyFont="1" applyFill="1" applyBorder="1" applyAlignment="1">
      <alignment horizontal="center" textRotation="90" wrapText="1"/>
    </xf>
    <xf numFmtId="1" fontId="13" fillId="3" borderId="7" xfId="0" applyNumberFormat="1" applyFont="1" applyFill="1" applyBorder="1" applyAlignment="1">
      <alignment horizontal="center" vertical="center" wrapText="1"/>
    </xf>
    <xf numFmtId="1" fontId="13" fillId="3" borderId="13" xfId="0" applyNumberFormat="1" applyFont="1" applyFill="1" applyBorder="1" applyAlignment="1">
      <alignment horizontal="center" vertical="center" wrapText="1"/>
    </xf>
    <xf numFmtId="0" fontId="16" fillId="7" borderId="18" xfId="0" applyFont="1" applyFill="1" applyBorder="1" applyAlignment="1">
      <alignment horizontal="left" vertical="center" indent="2"/>
    </xf>
    <xf numFmtId="0" fontId="16" fillId="7" borderId="11" xfId="0" applyFont="1" applyFill="1" applyBorder="1" applyAlignment="1">
      <alignment horizontal="left" vertical="center" indent="2"/>
    </xf>
    <xf numFmtId="0" fontId="13" fillId="7" borderId="13" xfId="0" applyFont="1" applyFill="1" applyBorder="1" applyAlignment="1">
      <alignment horizontal="center" vertical="top" wrapText="1"/>
    </xf>
    <xf numFmtId="0" fontId="13" fillId="7" borderId="7" xfId="0" applyFont="1" applyFill="1" applyBorder="1" applyAlignment="1">
      <alignment horizontal="center" vertical="top" wrapText="1"/>
    </xf>
    <xf numFmtId="0" fontId="13" fillId="7" borderId="12" xfId="0" applyFont="1" applyFill="1" applyBorder="1" applyAlignment="1">
      <alignment horizontal="center" vertical="top" wrapText="1"/>
    </xf>
    <xf numFmtId="1" fontId="13" fillId="7" borderId="7" xfId="0" applyNumberFormat="1" applyFont="1" applyFill="1" applyBorder="1" applyAlignment="1">
      <alignment horizontal="center" vertical="center" wrapText="1"/>
    </xf>
    <xf numFmtId="0" fontId="13" fillId="7" borderId="13" xfId="0" applyFont="1" applyFill="1" applyBorder="1" applyAlignment="1">
      <alignment horizontal="center" vertical="center" wrapText="1"/>
    </xf>
    <xf numFmtId="1" fontId="13" fillId="7" borderId="7" xfId="0" applyNumberFormat="1" applyFont="1" applyFill="1" applyBorder="1" applyAlignment="1">
      <alignment horizontal="center" vertical="top" wrapText="1"/>
    </xf>
    <xf numFmtId="1" fontId="13" fillId="7" borderId="12" xfId="0" applyNumberFormat="1" applyFont="1" applyFill="1" applyBorder="1" applyAlignment="1">
      <alignment horizontal="center" vertical="top" wrapText="1"/>
    </xf>
    <xf numFmtId="1" fontId="13" fillId="7" borderId="13" xfId="0" applyNumberFormat="1" applyFont="1" applyFill="1" applyBorder="1" applyAlignment="1">
      <alignment horizontal="center" vertical="center" wrapText="1"/>
    </xf>
    <xf numFmtId="1" fontId="13" fillId="7" borderId="13" xfId="0" applyNumberFormat="1" applyFont="1" applyFill="1" applyBorder="1" applyAlignment="1">
      <alignment horizontal="center" vertical="top" wrapText="1"/>
    </xf>
    <xf numFmtId="9" fontId="12" fillId="7" borderId="16" xfId="1" applyFont="1" applyFill="1" applyBorder="1" applyAlignment="1">
      <alignment horizontal="centerContinuous" vertical="center"/>
    </xf>
    <xf numFmtId="0" fontId="12" fillId="7" borderId="19" xfId="0" applyFont="1" applyFill="1" applyBorder="1" applyAlignment="1">
      <alignment horizontal="centerContinuous" vertical="center"/>
    </xf>
    <xf numFmtId="9" fontId="12" fillId="7" borderId="0" xfId="1" applyFont="1" applyFill="1" applyAlignment="1">
      <alignment horizontal="centerContinuous" vertical="center"/>
    </xf>
    <xf numFmtId="0" fontId="12" fillId="7" borderId="20" xfId="0" applyFont="1" applyFill="1" applyBorder="1" applyAlignment="1">
      <alignment horizontal="centerContinuous" vertical="center"/>
    </xf>
    <xf numFmtId="9" fontId="12" fillId="7" borderId="6" xfId="1" applyFont="1" applyFill="1" applyBorder="1" applyAlignment="1">
      <alignment horizontal="centerContinuous" vertical="center"/>
    </xf>
    <xf numFmtId="0" fontId="12" fillId="7" borderId="13" xfId="0" applyFont="1" applyFill="1" applyBorder="1" applyAlignment="1">
      <alignment horizontal="centerContinuous" vertical="center"/>
    </xf>
    <xf numFmtId="1" fontId="3" fillId="8" borderId="7" xfId="0" applyNumberFormat="1" applyFont="1" applyFill="1" applyBorder="1" applyAlignment="1">
      <alignment horizontal="center" vertical="top" wrapText="1"/>
    </xf>
    <xf numFmtId="1" fontId="13" fillId="5" borderId="13" xfId="0" applyNumberFormat="1" applyFont="1" applyFill="1" applyBorder="1" applyAlignment="1" applyProtection="1">
      <alignment horizontal="center" vertical="top" wrapText="1"/>
      <protection locked="0"/>
    </xf>
    <xf numFmtId="0" fontId="13" fillId="2" borderId="13" xfId="0" applyFont="1" applyFill="1" applyBorder="1"/>
    <xf numFmtId="0" fontId="13" fillId="9" borderId="0" xfId="0" applyFont="1" applyFill="1"/>
    <xf numFmtId="0" fontId="34" fillId="9" borderId="0" xfId="0" applyFont="1" applyFill="1"/>
    <xf numFmtId="0" fontId="33" fillId="9" borderId="0" xfId="0" applyFont="1" applyFill="1" applyAlignment="1">
      <alignment horizontal="left" vertical="top"/>
    </xf>
    <xf numFmtId="0" fontId="28" fillId="9" borderId="0" xfId="0" applyFont="1" applyFill="1" applyAlignment="1">
      <alignment horizontal="left" vertical="top"/>
    </xf>
    <xf numFmtId="0" fontId="36" fillId="9" borderId="0" xfId="0" applyFont="1" applyFill="1" applyAlignment="1">
      <alignment horizontal="center" textRotation="90" wrapText="1"/>
    </xf>
    <xf numFmtId="0" fontId="14" fillId="9" borderId="0" xfId="0" applyFont="1" applyFill="1" applyAlignment="1">
      <alignment horizontal="right"/>
    </xf>
    <xf numFmtId="0" fontId="13" fillId="9" borderId="0" xfId="0" applyFont="1" applyFill="1" applyAlignment="1">
      <alignment vertical="justify"/>
    </xf>
    <xf numFmtId="0" fontId="17" fillId="9" borderId="0" xfId="0" applyFont="1" applyFill="1"/>
    <xf numFmtId="0" fontId="13" fillId="9" borderId="0" xfId="0" applyFont="1" applyFill="1" applyAlignment="1">
      <alignment horizontal="center" vertical="top" textRotation="90" wrapText="1"/>
    </xf>
    <xf numFmtId="0" fontId="12" fillId="9" borderId="0" xfId="0" applyFont="1" applyFill="1"/>
    <xf numFmtId="0" fontId="13" fillId="9" borderId="0" xfId="0" applyFont="1" applyFill="1" applyAlignment="1">
      <alignment horizontal="center" vertical="top" textRotation="45" wrapText="1"/>
    </xf>
    <xf numFmtId="0" fontId="28" fillId="9" borderId="6" xfId="0" applyFont="1" applyFill="1" applyBorder="1" applyAlignment="1">
      <alignment horizontal="left" vertical="top" textRotation="45"/>
    </xf>
    <xf numFmtId="0" fontId="37" fillId="9" borderId="0" xfId="0" applyFont="1" applyFill="1" applyAlignment="1">
      <alignment horizontal="center" textRotation="90" wrapText="1"/>
    </xf>
    <xf numFmtId="0" fontId="12" fillId="9" borderId="0" xfId="0" applyFont="1" applyFill="1" applyAlignment="1">
      <alignment horizontal="left" wrapText="1"/>
    </xf>
    <xf numFmtId="0" fontId="22" fillId="9" borderId="0" xfId="0" applyFont="1" applyFill="1"/>
    <xf numFmtId="0" fontId="13" fillId="9" borderId="0" xfId="0" applyFont="1" applyFill="1" applyAlignment="1">
      <alignment horizontal="left" vertical="center"/>
    </xf>
    <xf numFmtId="0" fontId="28" fillId="9" borderId="0" xfId="0" applyFont="1" applyFill="1" applyAlignment="1">
      <alignment horizontal="left" vertical="center"/>
    </xf>
    <xf numFmtId="0" fontId="33" fillId="9" borderId="0" xfId="0" applyFont="1" applyFill="1" applyAlignment="1">
      <alignment horizontal="left" vertical="center"/>
    </xf>
    <xf numFmtId="0" fontId="29" fillId="9" borderId="0" xfId="0" applyFont="1" applyFill="1" applyAlignment="1">
      <alignment horizontal="left" vertical="center"/>
    </xf>
    <xf numFmtId="0" fontId="0" fillId="9" borderId="0" xfId="0" applyFill="1"/>
    <xf numFmtId="0" fontId="20" fillId="9" borderId="0" xfId="0" applyFont="1" applyFill="1" applyAlignment="1">
      <alignment horizontal="center" vertical="top" wrapText="1"/>
    </xf>
    <xf numFmtId="0" fontId="25" fillId="9" borderId="0" xfId="0" applyFont="1" applyFill="1" applyAlignment="1">
      <alignment horizontal="left" vertical="center"/>
    </xf>
    <xf numFmtId="0" fontId="13" fillId="9" borderId="6" xfId="0" applyFont="1" applyFill="1" applyBorder="1" applyAlignment="1">
      <alignment horizontal="left" vertical="top" wrapText="1"/>
    </xf>
    <xf numFmtId="0" fontId="13" fillId="9" borderId="6" xfId="0" applyFont="1" applyFill="1" applyBorder="1" applyAlignment="1">
      <alignment horizontal="center" vertical="top" wrapText="1"/>
    </xf>
    <xf numFmtId="0" fontId="3" fillId="9" borderId="0" xfId="0" applyFont="1" applyFill="1"/>
    <xf numFmtId="0" fontId="14" fillId="9" borderId="0" xfId="0" applyFont="1" applyFill="1" applyAlignment="1">
      <alignment horizontal="left"/>
    </xf>
    <xf numFmtId="0" fontId="13" fillId="9" borderId="0" xfId="0" applyFont="1" applyFill="1" applyAlignment="1">
      <alignment horizontal="left"/>
    </xf>
    <xf numFmtId="0" fontId="28" fillId="9" borderId="0" xfId="0" applyFont="1" applyFill="1" applyAlignment="1">
      <alignment horizontal="left" vertical="top" textRotation="45"/>
    </xf>
    <xf numFmtId="0" fontId="12" fillId="9" borderId="0" xfId="0" applyFont="1" applyFill="1" applyAlignment="1">
      <alignment horizontal="center"/>
    </xf>
    <xf numFmtId="0" fontId="13" fillId="9" borderId="0" xfId="0" applyFont="1" applyFill="1" applyAlignment="1">
      <alignment horizontal="center"/>
    </xf>
    <xf numFmtId="0" fontId="12" fillId="9" borderId="0" xfId="0" applyFont="1" applyFill="1" applyAlignment="1">
      <alignment horizontal="left" vertical="center"/>
    </xf>
    <xf numFmtId="0" fontId="24" fillId="9" borderId="0" xfId="0" applyFont="1" applyFill="1" applyAlignment="1">
      <alignment horizontal="left" vertical="center"/>
    </xf>
    <xf numFmtId="1" fontId="13" fillId="9" borderId="0" xfId="0" applyNumberFormat="1" applyFont="1" applyFill="1"/>
    <xf numFmtId="1" fontId="28" fillId="9" borderId="0" xfId="0" applyNumberFormat="1" applyFont="1" applyFill="1" applyAlignment="1">
      <alignment horizontal="left" vertical="center"/>
    </xf>
    <xf numFmtId="0" fontId="27" fillId="9" borderId="0" xfId="0" applyFont="1" applyFill="1" applyAlignment="1">
      <alignment horizontal="left" vertical="top"/>
    </xf>
    <xf numFmtId="0" fontId="11" fillId="9" borderId="0" xfId="0" applyFont="1" applyFill="1"/>
    <xf numFmtId="0" fontId="12" fillId="9" borderId="0" xfId="0" applyFont="1" applyFill="1" applyAlignment="1">
      <alignment horizontal="center" vertical="top" wrapText="1"/>
    </xf>
    <xf numFmtId="0" fontId="12" fillId="9" borderId="0" xfId="0" applyFont="1" applyFill="1" applyAlignment="1">
      <alignment horizontal="left"/>
    </xf>
    <xf numFmtId="0" fontId="26" fillId="9" borderId="0" xfId="0" applyFont="1" applyFill="1"/>
    <xf numFmtId="0" fontId="14" fillId="9" borderId="0" xfId="0" applyFont="1" applyFill="1"/>
    <xf numFmtId="0" fontId="12" fillId="9" borderId="0" xfId="0" applyFont="1" applyFill="1" applyAlignment="1">
      <alignment horizontal="left" vertical="justify"/>
    </xf>
    <xf numFmtId="0" fontId="12" fillId="9" borderId="0" xfId="0" applyFont="1" applyFill="1" applyAlignment="1">
      <alignment horizontal="left" vertical="top" wrapText="1"/>
    </xf>
    <xf numFmtId="0" fontId="14" fillId="9" borderId="0" xfId="0" applyFont="1" applyFill="1" applyAlignment="1">
      <alignment horizontal="left" vertical="top"/>
    </xf>
    <xf numFmtId="0" fontId="13" fillId="9" borderId="6" xfId="0" applyFont="1" applyFill="1" applyBorder="1" applyAlignment="1">
      <alignment horizontal="center" vertical="top" textRotation="45" wrapText="1"/>
    </xf>
    <xf numFmtId="0" fontId="30" fillId="9" borderId="0" xfId="0" applyFont="1" applyFill="1"/>
    <xf numFmtId="0" fontId="12" fillId="9" borderId="15" xfId="0" applyFont="1" applyFill="1" applyBorder="1" applyAlignment="1">
      <alignment horizontal="left" wrapText="1"/>
    </xf>
    <xf numFmtId="0" fontId="31" fillId="9" borderId="16" xfId="0" applyFont="1" applyFill="1" applyBorder="1"/>
    <xf numFmtId="0" fontId="24" fillId="9" borderId="0" xfId="0" applyFont="1" applyFill="1"/>
    <xf numFmtId="0" fontId="31" fillId="9" borderId="0" xfId="0" applyFont="1" applyFill="1"/>
    <xf numFmtId="0" fontId="12" fillId="9" borderId="18" xfId="0" applyFont="1" applyFill="1" applyBorder="1"/>
    <xf numFmtId="0" fontId="20" fillId="9" borderId="14" xfId="0" applyFont="1" applyFill="1" applyBorder="1" applyAlignment="1">
      <alignment horizontal="center" vertical="top" wrapText="1"/>
    </xf>
    <xf numFmtId="0" fontId="13" fillId="9" borderId="0" xfId="0" applyFont="1" applyFill="1" applyAlignment="1">
      <alignment horizontal="center" vertical="top" wrapText="1"/>
    </xf>
    <xf numFmtId="1" fontId="12" fillId="9" borderId="0" xfId="0" applyNumberFormat="1" applyFont="1" applyFill="1" applyAlignment="1">
      <alignment horizontal="center" vertical="top" wrapText="1"/>
    </xf>
    <xf numFmtId="0" fontId="32" fillId="9" borderId="0" xfId="0" applyFont="1" applyFill="1"/>
    <xf numFmtId="0" fontId="25" fillId="9" borderId="0" xfId="0" applyFont="1" applyFill="1" applyAlignment="1">
      <alignment horizontal="center" vertical="top" wrapText="1"/>
    </xf>
    <xf numFmtId="0" fontId="13" fillId="9" borderId="0" xfId="0" applyFont="1" applyFill="1" applyAlignment="1">
      <alignment horizontal="left" vertical="top" wrapText="1"/>
    </xf>
    <xf numFmtId="0" fontId="13" fillId="9" borderId="8" xfId="0" applyFont="1" applyFill="1" applyBorder="1" applyAlignment="1">
      <alignment horizontal="left" vertical="top" wrapText="1"/>
    </xf>
    <xf numFmtId="0" fontId="12" fillId="9" borderId="6" xfId="0" applyFont="1" applyFill="1" applyBorder="1" applyAlignment="1">
      <alignment horizontal="center" textRotation="90" wrapText="1"/>
    </xf>
    <xf numFmtId="0" fontId="12" fillId="9" borderId="6" xfId="0" applyFont="1" applyFill="1" applyBorder="1"/>
    <xf numFmtId="0" fontId="3" fillId="11" borderId="0" xfId="2" applyFill="1"/>
    <xf numFmtId="0" fontId="38" fillId="0" borderId="0" xfId="3"/>
    <xf numFmtId="0" fontId="42" fillId="11" borderId="0" xfId="5" applyFont="1" applyAlignment="1"/>
    <xf numFmtId="0" fontId="43" fillId="11" borderId="0" xfId="6" applyFont="1" applyFill="1" applyAlignment="1">
      <alignment horizontal="right"/>
    </xf>
    <xf numFmtId="0" fontId="44" fillId="11" borderId="0" xfId="2" applyFont="1" applyFill="1"/>
    <xf numFmtId="0" fontId="45" fillId="11" borderId="0" xfId="2" applyFont="1" applyFill="1"/>
    <xf numFmtId="0" fontId="46" fillId="11" borderId="0" xfId="2" applyFont="1" applyFill="1"/>
    <xf numFmtId="0" fontId="46" fillId="11" borderId="0" xfId="2" applyFont="1" applyFill="1" applyAlignment="1">
      <alignment horizontal="right"/>
    </xf>
    <xf numFmtId="0" fontId="44" fillId="11" borderId="0" xfId="2" applyFont="1" applyFill="1" applyAlignment="1">
      <alignment horizontal="right"/>
    </xf>
    <xf numFmtId="0" fontId="47" fillId="11" borderId="0" xfId="2" applyFont="1" applyFill="1"/>
    <xf numFmtId="0" fontId="3" fillId="11" borderId="0" xfId="2" applyFill="1" applyAlignment="1">
      <alignment horizontal="center"/>
    </xf>
    <xf numFmtId="0" fontId="48" fillId="11" borderId="0" xfId="2" applyFont="1" applyFill="1" applyAlignment="1">
      <alignment horizontal="center"/>
    </xf>
    <xf numFmtId="0" fontId="49" fillId="11" borderId="0" xfId="2" applyFont="1" applyFill="1"/>
    <xf numFmtId="0" fontId="50" fillId="11" borderId="0" xfId="2" applyFont="1" applyFill="1"/>
    <xf numFmtId="0" fontId="5" fillId="11" borderId="0" xfId="2" applyFont="1" applyFill="1" applyAlignment="1">
      <alignment horizontal="left"/>
    </xf>
    <xf numFmtId="0" fontId="5" fillId="11" borderId="0" xfId="2" applyFont="1" applyFill="1"/>
    <xf numFmtId="0" fontId="5" fillId="11" borderId="0" xfId="2" applyFont="1" applyFill="1" applyAlignment="1">
      <alignment horizontal="right"/>
    </xf>
    <xf numFmtId="0" fontId="51" fillId="11" borderId="0" xfId="2" applyFont="1" applyFill="1"/>
    <xf numFmtId="0" fontId="9" fillId="11" borderId="0" xfId="7" applyFont="1" applyFill="1"/>
    <xf numFmtId="0" fontId="5" fillId="11" borderId="0" xfId="7" applyFont="1" applyFill="1"/>
    <xf numFmtId="0" fontId="8" fillId="11" borderId="0" xfId="7" applyFill="1"/>
    <xf numFmtId="0" fontId="8" fillId="11" borderId="0" xfId="2" applyFont="1" applyFill="1" applyAlignment="1">
      <alignment vertical="top"/>
    </xf>
    <xf numFmtId="0" fontId="8" fillId="11" borderId="0" xfId="2" applyFont="1" applyFill="1"/>
    <xf numFmtId="0" fontId="8" fillId="11" borderId="0" xfId="2" applyFont="1" applyFill="1" applyAlignment="1">
      <alignment horizontal="right" vertical="top"/>
    </xf>
    <xf numFmtId="0" fontId="3" fillId="11" borderId="0" xfId="2" applyFill="1" applyAlignment="1">
      <alignment horizontal="right" vertical="top"/>
    </xf>
    <xf numFmtId="0" fontId="3" fillId="11" borderId="0" xfId="2" applyFill="1" applyAlignment="1">
      <alignment horizontal="centerContinuous"/>
    </xf>
    <xf numFmtId="0" fontId="52" fillId="11" borderId="0" xfId="2" applyFont="1" applyFill="1"/>
    <xf numFmtId="0" fontId="3" fillId="11" borderId="0" xfId="7" applyFont="1" applyFill="1"/>
    <xf numFmtId="0" fontId="38" fillId="10" borderId="0" xfId="3" applyFill="1"/>
    <xf numFmtId="0" fontId="5" fillId="10" borderId="0" xfId="7" applyFont="1" applyFill="1" applyAlignment="1">
      <alignment horizontal="left"/>
    </xf>
    <xf numFmtId="0" fontId="3" fillId="10" borderId="0" xfId="2" applyFill="1"/>
    <xf numFmtId="0" fontId="51" fillId="10" borderId="0" xfId="2" applyFont="1" applyFill="1"/>
    <xf numFmtId="0" fontId="66" fillId="10" borderId="0" xfId="2" applyFont="1" applyFill="1"/>
    <xf numFmtId="0" fontId="67" fillId="10" borderId="0" xfId="7" applyFont="1" applyFill="1"/>
    <xf numFmtId="0" fontId="8" fillId="10" borderId="0" xfId="7" applyFill="1"/>
    <xf numFmtId="0" fontId="12" fillId="7" borderId="15" xfId="0" applyFont="1" applyFill="1" applyBorder="1"/>
    <xf numFmtId="0" fontId="12" fillId="7" borderId="16" xfId="0" applyFont="1" applyFill="1" applyBorder="1"/>
    <xf numFmtId="9" fontId="12" fillId="5" borderId="15" xfId="0" applyNumberFormat="1" applyFont="1" applyFill="1" applyBorder="1" applyAlignment="1" applyProtection="1">
      <alignment horizontal="centerContinuous" vertical="center"/>
      <protection locked="0"/>
    </xf>
    <xf numFmtId="0" fontId="12" fillId="5" borderId="19" xfId="0" applyFont="1" applyFill="1" applyBorder="1" applyAlignment="1">
      <alignment horizontal="centerContinuous" vertical="center"/>
    </xf>
    <xf numFmtId="0" fontId="0" fillId="0" borderId="0" xfId="0" applyAlignment="1">
      <alignment horizontal="center"/>
    </xf>
    <xf numFmtId="0" fontId="69" fillId="19" borderId="5" xfId="0" applyFont="1" applyFill="1" applyBorder="1" applyAlignment="1">
      <alignment horizontal="left" vertical="top" wrapText="1"/>
    </xf>
    <xf numFmtId="0" fontId="0" fillId="0" borderId="22" xfId="0" applyBorder="1" applyAlignment="1">
      <alignment horizontal="left" vertical="top" wrapText="1"/>
    </xf>
    <xf numFmtId="0" fontId="3" fillId="19" borderId="22" xfId="0" applyFont="1" applyFill="1" applyBorder="1" applyAlignment="1">
      <alignment vertical="top"/>
    </xf>
    <xf numFmtId="0" fontId="3" fillId="19" borderId="22" xfId="0" applyFont="1" applyFill="1" applyBorder="1" applyAlignment="1">
      <alignment horizontal="left" wrapText="1" indent="1"/>
    </xf>
    <xf numFmtId="0" fontId="69" fillId="19" borderId="21" xfId="0" applyFont="1" applyFill="1" applyBorder="1" applyAlignment="1">
      <alignment horizontal="left" wrapText="1"/>
    </xf>
    <xf numFmtId="0" fontId="0" fillId="0" borderId="23" xfId="0" applyBorder="1" applyAlignment="1">
      <alignment horizontal="left" vertical="top" wrapText="1"/>
    </xf>
    <xf numFmtId="0" fontId="4" fillId="0" borderId="0" xfId="48" applyFont="1" applyAlignment="1">
      <alignment horizontal="left" vertical="top"/>
    </xf>
    <xf numFmtId="0" fontId="3" fillId="0" borderId="0" xfId="48"/>
    <xf numFmtId="0" fontId="3" fillId="0" borderId="5" xfId="48" applyBorder="1" applyAlignment="1" applyProtection="1">
      <alignment vertical="top" wrapText="1"/>
      <protection locked="0"/>
    </xf>
    <xf numFmtId="0" fontId="3" fillId="0" borderId="0" xfId="48" applyAlignment="1">
      <alignment vertical="top" wrapText="1"/>
    </xf>
    <xf numFmtId="0" fontId="3" fillId="0" borderId="7" xfId="2" applyBorder="1"/>
    <xf numFmtId="0" fontId="37" fillId="18" borderId="7" xfId="0" applyFont="1" applyFill="1" applyBorder="1" applyAlignment="1">
      <alignment horizontal="center" textRotation="90" wrapText="1"/>
    </xf>
    <xf numFmtId="0" fontId="73" fillId="5" borderId="11" xfId="0" applyFont="1" applyFill="1" applyBorder="1" applyAlignment="1" applyProtection="1">
      <alignment horizontal="left" vertical="center" indent="2"/>
      <protection locked="0"/>
    </xf>
    <xf numFmtId="0" fontId="65" fillId="19" borderId="22" xfId="0" applyFont="1" applyFill="1" applyBorder="1" applyAlignment="1">
      <alignment vertical="top" wrapText="1"/>
    </xf>
    <xf numFmtId="0" fontId="77" fillId="20" borderId="0" xfId="0" applyFont="1" applyFill="1"/>
    <xf numFmtId="0" fontId="65" fillId="0" borderId="0" xfId="0" applyFont="1"/>
    <xf numFmtId="0" fontId="68" fillId="0" borderId="23" xfId="0" applyFont="1" applyBorder="1" applyAlignment="1">
      <alignment horizontal="justify" vertical="center"/>
    </xf>
    <xf numFmtId="0" fontId="3" fillId="2" borderId="1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vertical="center"/>
    </xf>
    <xf numFmtId="0" fontId="51" fillId="9" borderId="0" xfId="0" applyFont="1" applyFill="1"/>
    <xf numFmtId="0" fontId="4" fillId="2" borderId="2" xfId="0" applyFont="1" applyFill="1" applyBorder="1" applyAlignment="1">
      <alignment vertical="center" wrapText="1"/>
    </xf>
    <xf numFmtId="0" fontId="13" fillId="2" borderId="16" xfId="0" applyFont="1" applyFill="1" applyBorder="1" applyAlignment="1">
      <alignment horizontal="left"/>
    </xf>
    <xf numFmtId="0" fontId="13" fillId="7" borderId="13" xfId="0" applyFont="1" applyFill="1" applyBorder="1" applyAlignment="1">
      <alignment horizontal="left" vertical="center" indent="2"/>
    </xf>
    <xf numFmtId="0" fontId="4" fillId="2" borderId="2" xfId="0" applyFont="1" applyFill="1" applyBorder="1" applyAlignment="1">
      <alignment horizontal="left" vertical="center" wrapText="1"/>
    </xf>
    <xf numFmtId="0" fontId="0" fillId="9" borderId="7" xfId="0" applyFill="1" applyBorder="1"/>
    <xf numFmtId="0" fontId="0" fillId="0" borderId="0" xfId="0" applyAlignment="1">
      <alignment horizontal="right"/>
    </xf>
    <xf numFmtId="0" fontId="5" fillId="9" borderId="0" xfId="0" applyFont="1" applyFill="1"/>
    <xf numFmtId="0" fontId="5" fillId="0" borderId="0" xfId="0" applyFont="1"/>
    <xf numFmtId="0" fontId="33" fillId="9" borderId="0" xfId="0" applyFont="1" applyFill="1" applyAlignment="1">
      <alignment horizontal="left"/>
    </xf>
    <xf numFmtId="0" fontId="15" fillId="9" borderId="0" xfId="0" applyFont="1" applyFill="1" applyAlignment="1">
      <alignment horizontal="left"/>
    </xf>
    <xf numFmtId="0" fontId="13" fillId="9" borderId="0" xfId="0" applyFont="1" applyFill="1" applyAlignment="1">
      <alignment horizontal="center" textRotation="45" wrapText="1"/>
    </xf>
    <xf numFmtId="0" fontId="28" fillId="9" borderId="0" xfId="0" applyFont="1" applyFill="1" applyAlignment="1">
      <alignment horizontal="left"/>
    </xf>
    <xf numFmtId="0" fontId="15" fillId="9" borderId="0" xfId="0" applyFont="1" applyFill="1" applyAlignment="1">
      <alignment horizontal="left" vertical="center"/>
    </xf>
    <xf numFmtId="0" fontId="34" fillId="10" borderId="0" xfId="0" applyFont="1" applyFill="1"/>
    <xf numFmtId="0" fontId="6" fillId="18" borderId="0" xfId="0" applyFont="1" applyFill="1" applyAlignment="1">
      <alignment horizontal="left" vertical="top" wrapText="1"/>
    </xf>
    <xf numFmtId="0" fontId="79" fillId="12" borderId="0" xfId="4" applyFont="1" applyAlignment="1">
      <alignment horizontal="left"/>
    </xf>
    <xf numFmtId="0" fontId="46" fillId="11" borderId="0" xfId="2" applyFont="1" applyFill="1" applyAlignment="1">
      <alignment horizontal="right" vertical="top"/>
    </xf>
    <xf numFmtId="0" fontId="0" fillId="18" borderId="0" xfId="0" applyFill="1" applyAlignment="1">
      <alignment horizontal="center"/>
    </xf>
    <xf numFmtId="0" fontId="5" fillId="21" borderId="22" xfId="0" applyFont="1" applyFill="1" applyBorder="1" applyAlignment="1">
      <alignment horizontal="left" vertical="top" wrapText="1"/>
    </xf>
    <xf numFmtId="0" fontId="3" fillId="21" borderId="22" xfId="0" applyFont="1" applyFill="1" applyBorder="1" applyAlignment="1">
      <alignment horizontal="left" vertical="top" wrapText="1" indent="1"/>
    </xf>
    <xf numFmtId="0" fontId="3" fillId="21" borderId="22" xfId="0" applyFont="1" applyFill="1" applyBorder="1" applyAlignment="1">
      <alignment vertical="top" wrapText="1"/>
    </xf>
    <xf numFmtId="0" fontId="3" fillId="0" borderId="11" xfId="2" applyBorder="1" applyAlignment="1">
      <alignment horizontal="center" vertical="top"/>
    </xf>
    <xf numFmtId="0" fontId="3" fillId="0" borderId="12" xfId="2" applyBorder="1" applyAlignment="1">
      <alignment horizontal="center" vertical="top"/>
    </xf>
    <xf numFmtId="0" fontId="3" fillId="0" borderId="17" xfId="2" applyBorder="1" applyAlignment="1">
      <alignment horizontal="center" vertical="top"/>
    </xf>
    <xf numFmtId="0" fontId="51" fillId="13" borderId="11" xfId="2" applyFont="1" applyFill="1" applyBorder="1" applyAlignment="1">
      <alignment horizontal="center"/>
    </xf>
    <xf numFmtId="0" fontId="51" fillId="13" borderId="17" xfId="2" applyFont="1" applyFill="1" applyBorder="1" applyAlignment="1">
      <alignment horizontal="center"/>
    </xf>
    <xf numFmtId="0" fontId="51" fillId="13" borderId="12" xfId="2" applyFont="1" applyFill="1" applyBorder="1" applyAlignment="1">
      <alignment horizontal="center"/>
    </xf>
    <xf numFmtId="0" fontId="5" fillId="0" borderId="11" xfId="7" applyFont="1" applyBorder="1" applyAlignment="1">
      <alignment horizontal="left"/>
    </xf>
    <xf numFmtId="0" fontId="5" fillId="0" borderId="12" xfId="7" applyFont="1" applyBorder="1" applyAlignment="1">
      <alignment horizontal="left"/>
    </xf>
    <xf numFmtId="0" fontId="3" fillId="13" borderId="11" xfId="2" applyFill="1" applyBorder="1" applyAlignment="1">
      <alignment horizontal="center" vertical="top"/>
    </xf>
    <xf numFmtId="0" fontId="3" fillId="13" borderId="17" xfId="2" applyFill="1" applyBorder="1" applyAlignment="1">
      <alignment horizontal="center" vertical="top"/>
    </xf>
    <xf numFmtId="0" fontId="3" fillId="13" borderId="12" xfId="2" applyFill="1" applyBorder="1" applyAlignment="1">
      <alignment horizontal="center" vertical="top"/>
    </xf>
    <xf numFmtId="169" fontId="78" fillId="18" borderId="0" xfId="6" applyNumberFormat="1" applyFont="1" applyFill="1" applyAlignment="1">
      <alignment vertical="center"/>
    </xf>
    <xf numFmtId="0" fontId="46" fillId="11" borderId="0" xfId="2" applyFont="1" applyFill="1" applyAlignment="1">
      <alignment vertical="top" wrapText="1"/>
    </xf>
    <xf numFmtId="0" fontId="0" fillId="0" borderId="0" xfId="0" applyAlignment="1">
      <alignment vertical="top" wrapText="1"/>
    </xf>
    <xf numFmtId="0" fontId="15" fillId="5" borderId="11" xfId="0" applyFont="1" applyFill="1" applyBorder="1" applyAlignment="1" applyProtection="1">
      <alignment horizontal="center" vertical="top" wrapText="1"/>
      <protection locked="0"/>
    </xf>
    <xf numFmtId="0" fontId="0" fillId="0" borderId="12" xfId="0" applyBorder="1" applyAlignment="1">
      <alignment horizontal="center" vertical="top" wrapText="1"/>
    </xf>
    <xf numFmtId="0" fontId="12" fillId="18" borderId="15" xfId="0" applyFont="1" applyFill="1" applyBorder="1" applyAlignment="1">
      <alignment horizontal="center" vertical="top" wrapText="1"/>
    </xf>
    <xf numFmtId="0" fontId="12" fillId="18" borderId="16" xfId="0" applyFont="1" applyFill="1" applyBorder="1" applyAlignment="1">
      <alignment horizontal="center" vertical="top" wrapText="1"/>
    </xf>
    <xf numFmtId="0" fontId="12" fillId="18" borderId="19" xfId="0" applyFont="1" applyFill="1" applyBorder="1" applyAlignment="1">
      <alignment horizontal="center" vertical="top" wrapText="1"/>
    </xf>
    <xf numFmtId="0" fontId="12" fillId="18" borderId="18" xfId="0" applyFont="1" applyFill="1" applyBorder="1" applyAlignment="1">
      <alignment horizontal="center" vertical="top" wrapText="1"/>
    </xf>
    <xf numFmtId="0" fontId="12" fillId="18" borderId="6" xfId="0" applyFont="1" applyFill="1" applyBorder="1" applyAlignment="1">
      <alignment horizontal="center" vertical="top" wrapText="1"/>
    </xf>
    <xf numFmtId="0" fontId="12" fillId="18" borderId="13" xfId="0" applyFont="1" applyFill="1" applyBorder="1" applyAlignment="1">
      <alignment horizontal="center" vertical="top" wrapText="1"/>
    </xf>
    <xf numFmtId="0" fontId="16" fillId="5" borderId="11" xfId="48" applyFont="1" applyFill="1" applyBorder="1" applyAlignment="1" applyProtection="1">
      <alignment horizontal="center" vertical="center"/>
      <protection locked="0"/>
    </xf>
    <xf numFmtId="0" fontId="16" fillId="5" borderId="12" xfId="48" applyFont="1" applyFill="1" applyBorder="1" applyAlignment="1" applyProtection="1">
      <alignment horizontal="center" vertical="center"/>
      <protection locked="0"/>
    </xf>
    <xf numFmtId="0" fontId="12" fillId="2" borderId="14" xfId="0" applyFont="1" applyFill="1" applyBorder="1" applyAlignment="1">
      <alignment horizontal="left" wrapText="1"/>
    </xf>
    <xf numFmtId="0" fontId="0" fillId="0" borderId="0" xfId="0" applyAlignment="1">
      <alignment wrapText="1"/>
    </xf>
    <xf numFmtId="0" fontId="0" fillId="0" borderId="20" xfId="0" applyBorder="1" applyAlignment="1">
      <alignment wrapText="1"/>
    </xf>
    <xf numFmtId="0" fontId="12" fillId="7" borderId="14" xfId="0" applyFont="1" applyFill="1" applyBorder="1" applyAlignment="1">
      <alignment horizontal="center" vertical="top" wrapText="1"/>
    </xf>
    <xf numFmtId="0" fontId="12" fillId="7" borderId="0" xfId="0" applyFont="1" applyFill="1" applyAlignment="1">
      <alignment horizontal="center" vertical="top" wrapText="1"/>
    </xf>
    <xf numFmtId="0" fontId="12" fillId="7" borderId="20" xfId="0" applyFont="1" applyFill="1" applyBorder="1" applyAlignment="1">
      <alignment horizontal="center" vertical="top" wrapText="1"/>
    </xf>
    <xf numFmtId="0" fontId="12" fillId="7" borderId="18" xfId="0" applyFont="1" applyFill="1" applyBorder="1" applyAlignment="1">
      <alignment horizontal="center" vertical="top" wrapText="1"/>
    </xf>
    <xf numFmtId="0" fontId="12" fillId="7" borderId="6" xfId="0" applyFont="1" applyFill="1" applyBorder="1" applyAlignment="1">
      <alignment horizontal="center" vertical="top" wrapText="1"/>
    </xf>
    <xf numFmtId="0" fontId="12" fillId="7" borderId="13" xfId="0" applyFont="1" applyFill="1" applyBorder="1" applyAlignment="1">
      <alignment horizontal="center" vertical="top" wrapText="1"/>
    </xf>
    <xf numFmtId="0" fontId="15" fillId="7" borderId="5" xfId="0" applyFont="1" applyFill="1" applyBorder="1" applyAlignment="1">
      <alignment horizontal="left" vertical="center"/>
    </xf>
    <xf numFmtId="0" fontId="0" fillId="0" borderId="5" xfId="0" applyBorder="1" applyAlignment="1"/>
  </cellXfs>
  <cellStyles count="81">
    <cellStyle name="bin" xfId="8" xr:uid="{00000000-0005-0000-0000-000000000000}"/>
    <cellStyle name="blue" xfId="9" xr:uid="{00000000-0005-0000-0000-000001000000}"/>
    <cellStyle name="blue 2" xfId="10" xr:uid="{00000000-0005-0000-0000-000002000000}"/>
    <cellStyle name="cell" xfId="11" xr:uid="{00000000-0005-0000-0000-000003000000}"/>
    <cellStyle name="cell 2" xfId="12" xr:uid="{00000000-0005-0000-0000-000004000000}"/>
    <cellStyle name="Col&amp;RowHeadings" xfId="13" xr:uid="{00000000-0005-0000-0000-000005000000}"/>
    <cellStyle name="ColCodes" xfId="14" xr:uid="{00000000-0005-0000-0000-000006000000}"/>
    <cellStyle name="ColTitles" xfId="15" xr:uid="{00000000-0005-0000-0000-000007000000}"/>
    <cellStyle name="ColTitles 2" xfId="16" xr:uid="{00000000-0005-0000-0000-000008000000}"/>
    <cellStyle name="column" xfId="17" xr:uid="{00000000-0005-0000-0000-000009000000}"/>
    <cellStyle name="Comma [0] 2" xfId="18" xr:uid="{00000000-0005-0000-0000-00000A000000}"/>
    <cellStyle name="Comma 2" xfId="19" xr:uid="{00000000-0005-0000-0000-00000B000000}"/>
    <cellStyle name="Comma 2 2" xfId="20" xr:uid="{00000000-0005-0000-0000-00000C000000}"/>
    <cellStyle name="Currency 2" xfId="21" xr:uid="{00000000-0005-0000-0000-00000D000000}"/>
    <cellStyle name="Currency 3" xfId="22" xr:uid="{00000000-0005-0000-0000-00000E000000}"/>
    <cellStyle name="DataEntryCells" xfId="23" xr:uid="{00000000-0005-0000-0000-00000F000000}"/>
    <cellStyle name="ErrRpt_DataEntryCells" xfId="24" xr:uid="{00000000-0005-0000-0000-000010000000}"/>
    <cellStyle name="ErrRpt-DataEntryCells" xfId="25" xr:uid="{00000000-0005-0000-0000-000011000000}"/>
    <cellStyle name="ErrRpt-DataEntryCells 2" xfId="26" xr:uid="{00000000-0005-0000-0000-000012000000}"/>
    <cellStyle name="ErrRpt-GreyBackground" xfId="27" xr:uid="{00000000-0005-0000-0000-000013000000}"/>
    <cellStyle name="ErrRpt-GreyBackground 2" xfId="28" xr:uid="{00000000-0005-0000-0000-000014000000}"/>
    <cellStyle name="formula" xfId="29" xr:uid="{00000000-0005-0000-0000-000015000000}"/>
    <cellStyle name="gap" xfId="5" xr:uid="{00000000-0005-0000-0000-000016000000}"/>
    <cellStyle name="GreyBackground" xfId="30" xr:uid="{00000000-0005-0000-0000-000017000000}"/>
    <cellStyle name="GreyBackground 2" xfId="31" xr:uid="{00000000-0005-0000-0000-000018000000}"/>
    <cellStyle name="GreyBackground 2 2" xfId="32" xr:uid="{00000000-0005-0000-0000-000019000000}"/>
    <cellStyle name="GreyBackground 3" xfId="33" xr:uid="{00000000-0005-0000-0000-00001A000000}"/>
    <cellStyle name="GreyBackground 3 2" xfId="34" xr:uid="{00000000-0005-0000-0000-00001B000000}"/>
    <cellStyle name="GreyBackground_00enrl" xfId="4" xr:uid="{00000000-0005-0000-0000-00001C000000}"/>
    <cellStyle name="Header1" xfId="35" xr:uid="{00000000-0005-0000-0000-00001D000000}"/>
    <cellStyle name="Header2" xfId="36" xr:uid="{00000000-0005-0000-0000-00001E000000}"/>
    <cellStyle name="ISC" xfId="37" xr:uid="{00000000-0005-0000-0000-00001F000000}"/>
    <cellStyle name="isced" xfId="38" xr:uid="{00000000-0005-0000-0000-000020000000}"/>
    <cellStyle name="isced 2" xfId="39" xr:uid="{00000000-0005-0000-0000-000021000000}"/>
    <cellStyle name="ISCED Titles" xfId="40" xr:uid="{00000000-0005-0000-0000-000022000000}"/>
    <cellStyle name="isced_05enrl_REVISED_2" xfId="41" xr:uid="{00000000-0005-0000-0000-000023000000}"/>
    <cellStyle name="Komma 2" xfId="79" xr:uid="{B3CFAFF8-F697-4AEB-B6A8-6E70146C642D}"/>
    <cellStyle name="level1a" xfId="42" xr:uid="{00000000-0005-0000-0000-000024000000}"/>
    <cellStyle name="level1a 2" xfId="43" xr:uid="{00000000-0005-0000-0000-000025000000}"/>
    <cellStyle name="level2" xfId="44" xr:uid="{00000000-0005-0000-0000-000026000000}"/>
    <cellStyle name="level2a" xfId="45" xr:uid="{00000000-0005-0000-0000-000027000000}"/>
    <cellStyle name="level3" xfId="46" xr:uid="{00000000-0005-0000-0000-000028000000}"/>
    <cellStyle name="level3 2" xfId="47" xr:uid="{00000000-0005-0000-0000-000029000000}"/>
    <cellStyle name="Normal" xfId="0" builtinId="0"/>
    <cellStyle name="Normal 2" xfId="3" xr:uid="{00000000-0005-0000-0000-00002B000000}"/>
    <cellStyle name="Normal 2 2" xfId="48" xr:uid="{00000000-0005-0000-0000-00002C000000}"/>
    <cellStyle name="Normal 2 2 2" xfId="49" xr:uid="{00000000-0005-0000-0000-00002D000000}"/>
    <cellStyle name="Normal 3" xfId="50" xr:uid="{00000000-0005-0000-0000-00002E000000}"/>
    <cellStyle name="Normal 4" xfId="51" xr:uid="{00000000-0005-0000-0000-00002F000000}"/>
    <cellStyle name="Normal_00enrl" xfId="7" xr:uid="{00000000-0005-0000-0000-000030000000}"/>
    <cellStyle name="Normal_PERS2" xfId="6" xr:uid="{00000000-0005-0000-0000-000031000000}"/>
    <cellStyle name="Normal_questionnaire" xfId="2" xr:uid="{00000000-0005-0000-0000-000032000000}"/>
    <cellStyle name="Percent" xfId="1" builtinId="5"/>
    <cellStyle name="Percent 2" xfId="52" xr:uid="{00000000-0005-0000-0000-000034000000}"/>
    <cellStyle name="Percent 2 2" xfId="53" xr:uid="{00000000-0005-0000-0000-000035000000}"/>
    <cellStyle name="Percent 2 3" xfId="54" xr:uid="{00000000-0005-0000-0000-000036000000}"/>
    <cellStyle name="Percent 3" xfId="55" xr:uid="{00000000-0005-0000-0000-000037000000}"/>
    <cellStyle name="Prozent 2" xfId="80" xr:uid="{99024767-6ECC-43CC-AE37-29CCCA5DD5E5}"/>
    <cellStyle name="row" xfId="56" xr:uid="{00000000-0005-0000-0000-000038000000}"/>
    <cellStyle name="row 2" xfId="57" xr:uid="{00000000-0005-0000-0000-000039000000}"/>
    <cellStyle name="RowCodes" xfId="58" xr:uid="{00000000-0005-0000-0000-00003A000000}"/>
    <cellStyle name="Row-Col Headings" xfId="59" xr:uid="{00000000-0005-0000-0000-00003B000000}"/>
    <cellStyle name="RowTitles" xfId="60" xr:uid="{00000000-0005-0000-0000-00003C000000}"/>
    <cellStyle name="RowTitles1-Detail" xfId="61" xr:uid="{00000000-0005-0000-0000-00003D000000}"/>
    <cellStyle name="RowTitles-Col2" xfId="62" xr:uid="{00000000-0005-0000-0000-00003E000000}"/>
    <cellStyle name="RowTitles-Detail" xfId="63" xr:uid="{00000000-0005-0000-0000-00003F000000}"/>
    <cellStyle name="Standard 2" xfId="78" xr:uid="{58A4EAC1-8254-4935-9A6F-742716FA1A95}"/>
    <cellStyle name="temp" xfId="64" xr:uid="{00000000-0005-0000-0000-000040000000}"/>
    <cellStyle name="title1" xfId="65" xr:uid="{00000000-0005-0000-0000-000041000000}"/>
    <cellStyle name="자리수" xfId="66" xr:uid="{00000000-0005-0000-0000-000042000000}"/>
    <cellStyle name="자리수0" xfId="67" xr:uid="{00000000-0005-0000-0000-000043000000}"/>
    <cellStyle name="콤마 [0]_ACCOUNT" xfId="68" xr:uid="{00000000-0005-0000-0000-000044000000}"/>
    <cellStyle name="콤마_ACCOUNT" xfId="69" xr:uid="{00000000-0005-0000-0000-000045000000}"/>
    <cellStyle name="통화 [0]_ACCOUNT" xfId="70" xr:uid="{00000000-0005-0000-0000-000046000000}"/>
    <cellStyle name="통화_ACCOUNT" xfId="71" xr:uid="{00000000-0005-0000-0000-000047000000}"/>
    <cellStyle name="퍼센트" xfId="72" xr:uid="{00000000-0005-0000-0000-000048000000}"/>
    <cellStyle name="표준 5" xfId="73" xr:uid="{00000000-0005-0000-0000-000049000000}"/>
    <cellStyle name="표준 5 2" xfId="74" xr:uid="{00000000-0005-0000-0000-00004A000000}"/>
    <cellStyle name="표준_9511REV" xfId="75" xr:uid="{00000000-0005-0000-0000-00004B000000}"/>
    <cellStyle name="화폐기호" xfId="76" xr:uid="{00000000-0005-0000-0000-00004C000000}"/>
    <cellStyle name="화폐기호0" xfId="77" xr:uid="{00000000-0005-0000-0000-00004D000000}"/>
  </cellStyles>
  <dxfs count="12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ont>
        <color rgb="FFD9D9D9"/>
      </font>
      <fill>
        <patternFill>
          <bgColor rgb="FFD9D9D9"/>
        </patternFill>
      </fill>
    </dxf>
    <dxf>
      <font>
        <color rgb="FFD9D9D9"/>
      </font>
      <fill>
        <patternFill>
          <bgColor rgb="FFD9D9D9"/>
        </patternFill>
      </fill>
    </dxf>
    <dxf>
      <font>
        <color rgb="FFD9D9D9"/>
      </font>
      <fill>
        <patternFill>
          <bgColor rgb="FFD9D9D9"/>
        </patternFill>
      </fill>
    </dxf>
    <dxf>
      <font>
        <color rgb="FFD9D9D9"/>
      </font>
      <fill>
        <patternFill>
          <bgColor rgb="FFD9D9D9"/>
        </patternFill>
      </fill>
    </dxf>
    <dxf>
      <font>
        <color rgb="FFD9D9D9"/>
      </font>
      <fill>
        <patternFill>
          <bgColor rgb="FFD9D9D9"/>
        </patternFill>
      </fill>
    </dxf>
    <dxf>
      <font>
        <color rgb="FFD9D9D9"/>
      </font>
      <fill>
        <patternFill>
          <bgColor rgb="FFD9D9D9"/>
        </patternFill>
      </fill>
    </dxf>
    <dxf>
      <font>
        <color rgb="FFD9D9D9"/>
      </font>
      <fill>
        <patternFill>
          <bgColor rgb="FFD9D9D9"/>
        </patternFill>
      </fill>
    </dxf>
    <dxf>
      <font>
        <b/>
        <i val="0"/>
        <color theme="0"/>
      </font>
      <fill>
        <patternFill>
          <bgColor theme="5" tint="-0.24994659260841701"/>
        </patternFill>
      </fill>
    </dxf>
    <dxf>
      <font>
        <b/>
        <i val="0"/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9D9D9"/>
      <color rgb="FFFFCC99"/>
      <color rgb="FFFFFFCC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184149</xdr:colOff>
      <xdr:row>3</xdr:row>
      <xdr:rowOff>75141</xdr:rowOff>
    </xdr:from>
    <xdr:to>
      <xdr:col>26</xdr:col>
      <xdr:colOff>393299</xdr:colOff>
      <xdr:row>5</xdr:row>
      <xdr:rowOff>245199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260A01C3-F2A5-D873-934A-DB18E2CD55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96816" y="752474"/>
          <a:ext cx="5606650" cy="62514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6149975</xdr:colOff>
      <xdr:row>1</xdr:row>
      <xdr:rowOff>196850</xdr:rowOff>
    </xdr:from>
    <xdr:to>
      <xdr:col>4</xdr:col>
      <xdr:colOff>54</xdr:colOff>
      <xdr:row>3</xdr:row>
      <xdr:rowOff>59992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A7DED6A-E23E-4D03-965D-FD5315A0CF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59575" y="358775"/>
          <a:ext cx="5593950" cy="62514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6045200</xdr:colOff>
      <xdr:row>1</xdr:row>
      <xdr:rowOff>47625</xdr:rowOff>
    </xdr:from>
    <xdr:to>
      <xdr:col>4</xdr:col>
      <xdr:colOff>236137</xdr:colOff>
      <xdr:row>2</xdr:row>
      <xdr:rowOff>69517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B194837-2B3B-47DD-89A0-53741F5D51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54800" y="209550"/>
          <a:ext cx="5593950" cy="62196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9525</xdr:colOff>
      <xdr:row>4</xdr:row>
      <xdr:rowOff>142875</xdr:rowOff>
    </xdr:from>
    <xdr:to>
      <xdr:col>28</xdr:col>
      <xdr:colOff>50400</xdr:colOff>
      <xdr:row>7</xdr:row>
      <xdr:rowOff>47292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BD8F4E0-E270-4E66-8347-C9D5898E9D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82050" y="1000125"/>
          <a:ext cx="5593950" cy="6187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Relationship Id="rId4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</sheetPr>
  <dimension ref="A1:N70"/>
  <sheetViews>
    <sheetView topLeftCell="A51" zoomScale="90" zoomScaleNormal="90" workbookViewId="0">
      <selection activeCell="C3" sqref="C3:F3"/>
    </sheetView>
  </sheetViews>
  <sheetFormatPr defaultColWidth="0" defaultRowHeight="13" zeroHeight="1" x14ac:dyDescent="0.3"/>
  <cols>
    <col min="1" max="1" width="5.26953125" style="223" customWidth="1"/>
    <col min="2" max="2" width="15.26953125" style="223" customWidth="1"/>
    <col min="3" max="3" width="13.453125" style="223" customWidth="1"/>
    <col min="4" max="11" width="10.7265625" style="223" customWidth="1"/>
    <col min="12" max="12" width="4.81640625" style="223" customWidth="1"/>
    <col min="13" max="13" width="2.1796875" style="223" customWidth="1"/>
    <col min="14" max="14" width="0" style="223" hidden="1" customWidth="1"/>
    <col min="15" max="16384" width="9.1796875" style="223" hidden="1"/>
  </cols>
  <sheetData>
    <row r="1" spans="1:13" x14ac:dyDescent="0.3">
      <c r="A1" s="222"/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</row>
    <row r="2" spans="1:13" ht="30.5" x14ac:dyDescent="0.65">
      <c r="A2" s="297" t="s">
        <v>0</v>
      </c>
      <c r="B2" s="222"/>
      <c r="C2" s="299" t="s">
        <v>1</v>
      </c>
      <c r="D2" s="224"/>
      <c r="E2" s="224"/>
      <c r="F2" s="222"/>
      <c r="G2" s="222"/>
      <c r="H2" s="222"/>
      <c r="I2" s="222"/>
      <c r="J2" s="222"/>
      <c r="K2" s="222"/>
      <c r="L2" s="222"/>
      <c r="M2" s="222"/>
    </row>
    <row r="3" spans="1:13" ht="20.149999999999999" customHeight="1" x14ac:dyDescent="0.3">
      <c r="A3" s="222"/>
      <c r="B3" s="225" t="s">
        <v>2</v>
      </c>
      <c r="C3" s="316" t="str">
        <f>'Intended instruction time'!K6</f>
        <v>Please select a country</v>
      </c>
      <c r="D3" s="316"/>
      <c r="E3" s="316"/>
      <c r="F3" s="316"/>
      <c r="G3" s="222"/>
      <c r="H3" s="222"/>
      <c r="I3" s="222"/>
      <c r="J3" s="222"/>
      <c r="K3" s="222"/>
      <c r="L3" s="222"/>
      <c r="M3" s="222"/>
    </row>
    <row r="4" spans="1:13" x14ac:dyDescent="0.3">
      <c r="A4" s="222"/>
      <c r="B4" s="222"/>
      <c r="C4" s="222"/>
      <c r="D4" s="222"/>
      <c r="E4" s="222"/>
      <c r="F4" s="222"/>
      <c r="G4" s="222"/>
      <c r="H4" s="222"/>
      <c r="I4" s="222"/>
      <c r="J4" s="222"/>
      <c r="K4" s="222"/>
      <c r="L4" s="222"/>
      <c r="M4" s="222"/>
    </row>
    <row r="5" spans="1:13" x14ac:dyDescent="0.3">
      <c r="A5" s="222"/>
      <c r="B5" s="222"/>
      <c r="C5" s="222"/>
      <c r="D5" s="222"/>
      <c r="E5" s="222"/>
      <c r="F5" s="222"/>
      <c r="G5" s="222"/>
      <c r="H5" s="222"/>
      <c r="I5" s="222"/>
      <c r="J5" s="222"/>
      <c r="K5" s="222"/>
      <c r="L5" s="222"/>
      <c r="M5" s="222"/>
    </row>
    <row r="6" spans="1:13" x14ac:dyDescent="0.3">
      <c r="A6" s="226" t="s">
        <v>3</v>
      </c>
      <c r="B6" s="226"/>
      <c r="C6" s="222"/>
      <c r="D6" s="222"/>
      <c r="E6" s="222"/>
      <c r="F6" s="222"/>
      <c r="G6" s="222"/>
      <c r="H6" s="222"/>
      <c r="I6" s="222"/>
      <c r="J6" s="222"/>
      <c r="K6" s="222"/>
      <c r="L6" s="222"/>
      <c r="M6" s="222"/>
    </row>
    <row r="7" spans="1:13" x14ac:dyDescent="0.3">
      <c r="A7" s="226" t="s">
        <v>4</v>
      </c>
      <c r="B7" s="226"/>
      <c r="C7" s="222"/>
      <c r="D7" s="222"/>
      <c r="E7" s="222"/>
      <c r="F7" s="222"/>
      <c r="G7" s="222"/>
      <c r="H7" s="222"/>
      <c r="I7" s="222"/>
      <c r="J7" s="222"/>
      <c r="K7" s="222"/>
      <c r="L7" s="222"/>
      <c r="M7" s="222"/>
    </row>
    <row r="8" spans="1:13" x14ac:dyDescent="0.3">
      <c r="A8" s="227"/>
      <c r="B8" s="227"/>
      <c r="C8" s="222"/>
      <c r="D8" s="222"/>
      <c r="E8" s="222"/>
      <c r="F8" s="222"/>
      <c r="G8" s="222"/>
      <c r="H8" s="222"/>
      <c r="I8" s="222"/>
      <c r="J8" s="222"/>
      <c r="K8" s="222"/>
      <c r="L8" s="222"/>
      <c r="M8" s="222"/>
    </row>
    <row r="9" spans="1:13" x14ac:dyDescent="0.3">
      <c r="A9" s="227" t="s">
        <v>5</v>
      </c>
      <c r="B9" s="227"/>
      <c r="C9" s="222"/>
      <c r="D9" s="222"/>
      <c r="E9" s="222"/>
      <c r="F9" s="222"/>
      <c r="G9" s="222"/>
      <c r="H9" s="222"/>
      <c r="I9" s="222"/>
      <c r="J9" s="222"/>
      <c r="K9" s="222"/>
      <c r="L9" s="222"/>
      <c r="M9" s="222"/>
    </row>
    <row r="10" spans="1:13" x14ac:dyDescent="0.3">
      <c r="A10" s="227"/>
      <c r="B10" s="227"/>
      <c r="C10" s="222"/>
      <c r="D10" s="222"/>
      <c r="E10" s="222"/>
      <c r="F10" s="222"/>
      <c r="G10" s="222"/>
      <c r="H10" s="222"/>
      <c r="I10" s="222"/>
      <c r="J10" s="222"/>
      <c r="K10" s="222"/>
      <c r="L10" s="222"/>
      <c r="M10" s="222"/>
    </row>
    <row r="11" spans="1:13" x14ac:dyDescent="0.3">
      <c r="A11" s="228" t="s">
        <v>6</v>
      </c>
      <c r="B11" s="228"/>
      <c r="C11" s="222"/>
      <c r="D11" s="222"/>
      <c r="E11" s="222"/>
      <c r="F11" s="222"/>
      <c r="G11" s="222"/>
      <c r="H11" s="222"/>
      <c r="I11" s="222"/>
      <c r="J11" s="222"/>
      <c r="K11" s="222"/>
      <c r="L11" s="222"/>
      <c r="M11" s="222"/>
    </row>
    <row r="12" spans="1:13" x14ac:dyDescent="0.3">
      <c r="A12" s="228"/>
      <c r="B12" s="228"/>
      <c r="C12" s="222"/>
      <c r="D12" s="222"/>
      <c r="E12" s="222"/>
      <c r="F12" s="222"/>
      <c r="G12" s="222"/>
      <c r="H12" s="222"/>
      <c r="I12" s="222"/>
      <c r="J12" s="222"/>
      <c r="K12" s="222"/>
      <c r="L12" s="222"/>
      <c r="M12" s="222"/>
    </row>
    <row r="13" spans="1:13" x14ac:dyDescent="0.3">
      <c r="A13" s="229" t="s">
        <v>7</v>
      </c>
      <c r="B13" s="228" t="s">
        <v>8</v>
      </c>
      <c r="C13" s="222"/>
      <c r="D13" s="222"/>
      <c r="E13" s="222"/>
      <c r="F13" s="222"/>
      <c r="G13" s="222"/>
      <c r="H13" s="222"/>
      <c r="I13" s="222"/>
      <c r="J13" s="222"/>
      <c r="K13" s="222"/>
      <c r="L13" s="222"/>
      <c r="M13" s="222"/>
    </row>
    <row r="14" spans="1:13" x14ac:dyDescent="0.3">
      <c r="A14" s="229"/>
      <c r="B14" s="226"/>
      <c r="C14" s="222"/>
      <c r="D14" s="222"/>
      <c r="E14" s="222"/>
      <c r="F14" s="222"/>
      <c r="G14" s="222"/>
      <c r="H14" s="222"/>
      <c r="I14" s="222"/>
      <c r="J14" s="222"/>
      <c r="K14" s="222"/>
      <c r="L14" s="222"/>
      <c r="M14" s="222"/>
    </row>
    <row r="15" spans="1:13" ht="32.5" customHeight="1" x14ac:dyDescent="0.3">
      <c r="A15" s="300" t="s">
        <v>9</v>
      </c>
      <c r="B15" s="317" t="s">
        <v>10</v>
      </c>
      <c r="C15" s="318"/>
      <c r="D15" s="318"/>
      <c r="E15" s="318"/>
      <c r="F15" s="318"/>
      <c r="G15" s="318"/>
      <c r="H15" s="318"/>
      <c r="I15" s="318"/>
      <c r="J15" s="318"/>
      <c r="K15" s="318"/>
      <c r="L15" s="222"/>
      <c r="M15" s="222"/>
    </row>
    <row r="16" spans="1:13" x14ac:dyDescent="0.3">
      <c r="A16" s="230"/>
      <c r="B16" s="226"/>
      <c r="C16" s="222"/>
      <c r="D16" s="222"/>
      <c r="E16" s="222"/>
      <c r="F16" s="222"/>
      <c r="G16" s="222"/>
      <c r="H16" s="222"/>
      <c r="I16" s="222"/>
      <c r="J16" s="222"/>
      <c r="K16" s="222"/>
      <c r="L16" s="222"/>
      <c r="M16" s="222"/>
    </row>
    <row r="17" spans="1:13" x14ac:dyDescent="0.3">
      <c r="A17" s="222"/>
      <c r="B17" s="231"/>
      <c r="C17" s="222"/>
      <c r="D17" s="222"/>
      <c r="E17" s="222"/>
      <c r="F17" s="222"/>
      <c r="G17" s="222"/>
      <c r="H17" s="222"/>
      <c r="I17" s="222"/>
      <c r="J17" s="222"/>
      <c r="K17" s="232"/>
      <c r="L17" s="222"/>
      <c r="M17" s="222"/>
    </row>
    <row r="18" spans="1:13" x14ac:dyDescent="0.3">
      <c r="A18" s="222"/>
      <c r="B18" s="222"/>
      <c r="C18" s="222"/>
      <c r="D18" s="222"/>
      <c r="E18" s="222"/>
      <c r="F18" s="222"/>
      <c r="G18" s="222"/>
      <c r="H18" s="222"/>
      <c r="I18" s="222"/>
      <c r="J18" s="233"/>
      <c r="K18" s="222"/>
      <c r="L18" s="222"/>
      <c r="M18" s="222"/>
    </row>
    <row r="19" spans="1:13" ht="14" x14ac:dyDescent="0.3">
      <c r="A19" s="234" t="s">
        <v>11</v>
      </c>
      <c r="B19" s="235"/>
      <c r="C19" s="222"/>
      <c r="D19" s="222"/>
      <c r="E19" s="222"/>
      <c r="F19" s="222"/>
      <c r="G19" s="222"/>
      <c r="H19" s="222"/>
      <c r="I19" s="222"/>
      <c r="J19" s="222"/>
      <c r="K19" s="222"/>
      <c r="L19" s="222"/>
      <c r="M19" s="222"/>
    </row>
    <row r="20" spans="1:13" x14ac:dyDescent="0.3">
      <c r="A20" s="222"/>
      <c r="B20" s="222"/>
      <c r="C20" s="222"/>
      <c r="D20" s="222"/>
      <c r="E20" s="222"/>
      <c r="F20" s="222"/>
      <c r="G20" s="222"/>
      <c r="H20" s="222"/>
      <c r="I20" s="222"/>
      <c r="J20" s="236"/>
      <c r="K20" s="237"/>
      <c r="L20" s="222"/>
      <c r="M20" s="222"/>
    </row>
    <row r="21" spans="1:13" x14ac:dyDescent="0.3">
      <c r="A21" s="222"/>
      <c r="B21" s="237"/>
      <c r="C21" s="222"/>
      <c r="D21" s="222"/>
      <c r="E21" s="222"/>
      <c r="F21" s="222"/>
      <c r="G21" s="222"/>
      <c r="H21" s="222"/>
      <c r="I21" s="222"/>
      <c r="J21" s="238" t="s">
        <v>12</v>
      </c>
      <c r="K21" s="222"/>
      <c r="L21" s="222"/>
      <c r="M21" s="222"/>
    </row>
    <row r="22" spans="1:13" x14ac:dyDescent="0.3">
      <c r="A22" s="222"/>
      <c r="B22" s="237"/>
      <c r="C22" s="222"/>
      <c r="D22" s="222"/>
      <c r="E22" s="222"/>
      <c r="F22" s="222"/>
      <c r="G22" s="222"/>
      <c r="H22" s="222"/>
      <c r="I22" s="222"/>
      <c r="J22" s="238" t="s">
        <v>13</v>
      </c>
      <c r="K22" s="272"/>
      <c r="L22" s="222"/>
      <c r="M22" s="222"/>
    </row>
    <row r="23" spans="1:13" x14ac:dyDescent="0.3">
      <c r="A23" s="222"/>
      <c r="B23" s="239"/>
      <c r="C23" s="253" t="s">
        <v>14</v>
      </c>
      <c r="D23" s="252"/>
      <c r="E23" s="252"/>
      <c r="F23" s="252"/>
      <c r="G23" s="252"/>
      <c r="H23" s="252"/>
      <c r="I23" s="252"/>
      <c r="J23" s="252"/>
      <c r="K23" s="222"/>
      <c r="L23" s="222"/>
      <c r="M23" s="222"/>
    </row>
    <row r="24" spans="1:13" x14ac:dyDescent="0.3">
      <c r="A24" s="222"/>
      <c r="B24" s="239"/>
      <c r="C24" s="222"/>
      <c r="D24" s="222"/>
      <c r="E24" s="222"/>
      <c r="F24" s="222"/>
      <c r="G24" s="222"/>
      <c r="H24" s="222"/>
      <c r="I24" s="222"/>
      <c r="J24" s="222"/>
      <c r="K24" s="222"/>
      <c r="L24" s="222"/>
      <c r="M24" s="222"/>
    </row>
    <row r="25" spans="1:13" ht="20" x14ac:dyDescent="0.4">
      <c r="A25" s="240" t="s">
        <v>15</v>
      </c>
      <c r="B25" s="239"/>
      <c r="C25" s="222"/>
      <c r="D25" s="222"/>
      <c r="E25" s="222"/>
      <c r="F25" s="222"/>
      <c r="G25" s="222"/>
      <c r="H25" s="222"/>
      <c r="I25" s="222"/>
      <c r="J25" s="222"/>
      <c r="K25" s="222"/>
      <c r="L25" s="222"/>
      <c r="M25" s="222"/>
    </row>
    <row r="26" spans="1:13" x14ac:dyDescent="0.3">
      <c r="A26" s="241" t="s">
        <v>16</v>
      </c>
      <c r="B26" s="239"/>
      <c r="C26" s="222"/>
      <c r="D26" s="222"/>
      <c r="E26" s="222"/>
      <c r="F26" s="222"/>
      <c r="G26" s="222"/>
      <c r="H26" s="222"/>
      <c r="I26" s="222"/>
      <c r="J26" s="222"/>
      <c r="K26" s="222"/>
      <c r="L26" s="222"/>
      <c r="M26" s="222"/>
    </row>
    <row r="27" spans="1:13" ht="36.75" customHeight="1" x14ac:dyDescent="0.3">
      <c r="A27" s="222"/>
      <c r="B27" s="308"/>
      <c r="C27" s="309"/>
      <c r="D27" s="309"/>
      <c r="E27" s="309"/>
      <c r="F27" s="309"/>
      <c r="G27" s="309"/>
      <c r="H27" s="309"/>
      <c r="I27" s="309"/>
      <c r="J27" s="309"/>
      <c r="K27" s="309"/>
      <c r="L27" s="310"/>
      <c r="M27" s="222"/>
    </row>
    <row r="28" spans="1:13" x14ac:dyDescent="0.3">
      <c r="A28" s="222"/>
      <c r="B28" s="222"/>
      <c r="C28" s="222"/>
      <c r="D28" s="222"/>
      <c r="E28" s="222"/>
      <c r="F28" s="222"/>
      <c r="G28" s="222"/>
      <c r="H28" s="222"/>
      <c r="I28" s="222"/>
      <c r="J28" s="222"/>
      <c r="K28" s="222"/>
      <c r="L28" s="222"/>
      <c r="M28" s="222"/>
    </row>
    <row r="29" spans="1:13" ht="12.75" customHeight="1" x14ac:dyDescent="0.3">
      <c r="A29" s="241" t="s">
        <v>17</v>
      </c>
      <c r="B29" s="242"/>
      <c r="C29" s="242"/>
      <c r="D29" s="242"/>
      <c r="E29" s="242"/>
      <c r="F29" s="242"/>
      <c r="G29" s="242"/>
      <c r="H29" s="242"/>
      <c r="I29" s="242"/>
      <c r="J29" s="242"/>
      <c r="K29" s="242"/>
      <c r="L29" s="242"/>
      <c r="M29" s="242"/>
    </row>
    <row r="30" spans="1:13" x14ac:dyDescent="0.3">
      <c r="A30" s="254" t="s">
        <v>18</v>
      </c>
      <c r="B30" s="255"/>
      <c r="C30" s="255"/>
      <c r="D30" s="255"/>
      <c r="E30" s="255"/>
      <c r="F30" s="255"/>
      <c r="G30" s="256"/>
      <c r="H30" s="242"/>
      <c r="I30" s="242"/>
      <c r="J30" s="242"/>
      <c r="K30" s="242"/>
      <c r="L30" s="242"/>
      <c r="M30" s="242"/>
    </row>
    <row r="31" spans="1:13" ht="12.75" customHeight="1" x14ac:dyDescent="0.3">
      <c r="A31" s="242"/>
      <c r="B31" s="311" t="s">
        <v>19</v>
      </c>
      <c r="C31" s="312"/>
      <c r="D31" s="272"/>
      <c r="E31" s="242"/>
      <c r="F31" s="242"/>
      <c r="G31" s="241"/>
      <c r="H31" s="222"/>
      <c r="I31" s="242"/>
      <c r="J31" s="242"/>
      <c r="K31" s="242"/>
      <c r="L31" s="242"/>
      <c r="M31" s="242"/>
    </row>
    <row r="32" spans="1:13" x14ac:dyDescent="0.3">
      <c r="A32" s="242"/>
      <c r="B32" s="311" t="s">
        <v>20</v>
      </c>
      <c r="C32" s="312"/>
      <c r="D32" s="272"/>
      <c r="E32" s="242"/>
      <c r="F32" s="242"/>
      <c r="G32" s="241"/>
      <c r="H32" s="222"/>
      <c r="I32" s="242"/>
      <c r="J32" s="242"/>
      <c r="K32" s="242"/>
      <c r="L32" s="242"/>
      <c r="M32" s="242"/>
    </row>
    <row r="33" spans="1:13" x14ac:dyDescent="0.3">
      <c r="A33" s="242"/>
      <c r="B33" s="311" t="s">
        <v>21</v>
      </c>
      <c r="C33" s="312"/>
      <c r="D33" s="272"/>
      <c r="E33" s="242"/>
      <c r="F33" s="242"/>
      <c r="G33" s="241"/>
      <c r="H33" s="222"/>
      <c r="I33" s="242"/>
      <c r="J33" s="242"/>
      <c r="K33" s="242"/>
      <c r="L33" s="242"/>
      <c r="M33" s="242"/>
    </row>
    <row r="34" spans="1:13" x14ac:dyDescent="0.3">
      <c r="A34" s="242"/>
      <c r="B34" s="251"/>
      <c r="C34" s="251"/>
      <c r="D34" s="252"/>
      <c r="E34" s="242"/>
      <c r="F34" s="242"/>
      <c r="G34" s="241"/>
      <c r="H34" s="222"/>
      <c r="I34" s="242"/>
      <c r="J34" s="242"/>
      <c r="K34" s="242"/>
      <c r="L34" s="242"/>
      <c r="M34" s="242"/>
    </row>
    <row r="35" spans="1:13" x14ac:dyDescent="0.3">
      <c r="A35" s="237" t="s">
        <v>22</v>
      </c>
      <c r="B35" s="237"/>
      <c r="C35" s="222"/>
      <c r="D35" s="222"/>
      <c r="E35" s="222"/>
      <c r="F35" s="222"/>
      <c r="G35" s="222"/>
      <c r="H35" s="222"/>
      <c r="I35" s="222"/>
      <c r="J35" s="222"/>
      <c r="K35" s="222"/>
      <c r="L35" s="222"/>
      <c r="M35" s="222"/>
    </row>
    <row r="36" spans="1:13" x14ac:dyDescent="0.3">
      <c r="A36" s="237"/>
      <c r="B36" s="237"/>
      <c r="C36" s="222"/>
      <c r="D36" s="222"/>
      <c r="E36" s="222"/>
      <c r="F36" s="222"/>
      <c r="G36" s="222"/>
      <c r="H36" s="222"/>
      <c r="I36" s="222"/>
      <c r="J36" s="222"/>
      <c r="K36" s="222"/>
      <c r="L36" s="222"/>
      <c r="M36" s="222"/>
    </row>
    <row r="37" spans="1:13" x14ac:dyDescent="0.3">
      <c r="A37" s="222"/>
      <c r="B37" s="237" t="s">
        <v>23</v>
      </c>
      <c r="C37" s="222"/>
      <c r="D37" s="237" t="s">
        <v>24</v>
      </c>
      <c r="E37" s="222"/>
      <c r="F37" s="237" t="s">
        <v>25</v>
      </c>
      <c r="G37" s="222"/>
      <c r="H37" s="237" t="s">
        <v>26</v>
      </c>
      <c r="I37" s="222"/>
      <c r="J37" s="222"/>
      <c r="K37" s="222"/>
      <c r="L37" s="222"/>
      <c r="M37" s="222"/>
    </row>
    <row r="38" spans="1:13" x14ac:dyDescent="0.3">
      <c r="A38" s="222"/>
      <c r="B38" s="239" t="s">
        <v>27</v>
      </c>
      <c r="C38" s="222"/>
      <c r="D38" s="222"/>
      <c r="E38" s="222"/>
      <c r="F38" s="222"/>
      <c r="G38" s="222"/>
      <c r="H38" s="222"/>
      <c r="I38" s="222"/>
      <c r="J38" s="222"/>
      <c r="K38" s="222"/>
      <c r="L38" s="222"/>
      <c r="M38" s="222"/>
    </row>
    <row r="39" spans="1:13" ht="36" customHeight="1" x14ac:dyDescent="0.3">
      <c r="A39" s="242"/>
      <c r="B39" s="305"/>
      <c r="C39" s="306"/>
      <c r="D39" s="305"/>
      <c r="E39" s="306"/>
      <c r="F39" s="305"/>
      <c r="G39" s="306"/>
      <c r="H39" s="313"/>
      <c r="I39" s="314"/>
      <c r="J39" s="314"/>
      <c r="K39" s="314"/>
      <c r="L39" s="315"/>
      <c r="M39" s="242"/>
    </row>
    <row r="40" spans="1:13" ht="36" customHeight="1" x14ac:dyDescent="0.3">
      <c r="A40" s="242"/>
      <c r="B40" s="305"/>
      <c r="C40" s="306"/>
      <c r="D40" s="305"/>
      <c r="E40" s="306"/>
      <c r="F40" s="305"/>
      <c r="G40" s="306"/>
      <c r="H40" s="313"/>
      <c r="I40" s="314"/>
      <c r="J40" s="314"/>
      <c r="K40" s="314"/>
      <c r="L40" s="315"/>
      <c r="M40" s="242"/>
    </row>
    <row r="41" spans="1:13" ht="36" customHeight="1" x14ac:dyDescent="0.3">
      <c r="A41" s="242"/>
      <c r="B41" s="305"/>
      <c r="C41" s="306"/>
      <c r="D41" s="305"/>
      <c r="E41" s="306"/>
      <c r="F41" s="305"/>
      <c r="G41" s="306"/>
      <c r="H41" s="313"/>
      <c r="I41" s="314"/>
      <c r="J41" s="314"/>
      <c r="K41" s="314"/>
      <c r="L41" s="315"/>
      <c r="M41" s="242"/>
    </row>
    <row r="42" spans="1:13" x14ac:dyDescent="0.3">
      <c r="A42" s="222"/>
      <c r="B42" s="222"/>
      <c r="C42" s="222"/>
      <c r="D42" s="222"/>
      <c r="E42" s="243"/>
      <c r="F42" s="244"/>
      <c r="G42" s="243"/>
      <c r="H42" s="245"/>
      <c r="I42" s="246"/>
      <c r="J42" s="246"/>
      <c r="K42" s="246"/>
      <c r="L42" s="246"/>
      <c r="M42" s="222"/>
    </row>
    <row r="43" spans="1:13" x14ac:dyDescent="0.3">
      <c r="A43" s="222"/>
      <c r="B43" s="222"/>
      <c r="C43" s="222"/>
      <c r="D43" s="222"/>
      <c r="E43" s="243"/>
      <c r="F43" s="244"/>
      <c r="G43" s="243"/>
      <c r="H43" s="245"/>
      <c r="I43" s="247"/>
      <c r="J43" s="247"/>
      <c r="K43" s="247"/>
      <c r="L43" s="247"/>
      <c r="M43" s="222"/>
    </row>
    <row r="44" spans="1:13" ht="14" x14ac:dyDescent="0.3">
      <c r="A44" s="234" t="s">
        <v>28</v>
      </c>
      <c r="B44" s="235"/>
      <c r="C44" s="222"/>
      <c r="D44" s="222"/>
      <c r="E44" s="222"/>
      <c r="F44" s="222"/>
      <c r="G44" s="222"/>
      <c r="H44" s="222"/>
      <c r="I44" s="222"/>
      <c r="J44" s="222"/>
      <c r="K44" s="222"/>
      <c r="L44" s="222"/>
      <c r="M44" s="222"/>
    </row>
    <row r="45" spans="1:13" x14ac:dyDescent="0.3">
      <c r="A45" s="222"/>
      <c r="B45" s="222"/>
      <c r="C45" s="222"/>
      <c r="D45" s="222"/>
      <c r="E45" s="222"/>
      <c r="F45" s="222"/>
      <c r="G45" s="222"/>
      <c r="H45" s="222"/>
      <c r="I45" s="222"/>
      <c r="J45" s="236"/>
      <c r="K45" s="237"/>
      <c r="L45" s="222"/>
      <c r="M45" s="222"/>
    </row>
    <row r="46" spans="1:13" x14ac:dyDescent="0.3">
      <c r="A46" s="222"/>
      <c r="B46" s="237" t="s">
        <v>29</v>
      </c>
      <c r="C46" s="222"/>
      <c r="D46" s="222"/>
      <c r="E46" s="222"/>
      <c r="F46" s="222"/>
      <c r="G46" s="222"/>
      <c r="H46" s="222"/>
      <c r="I46" s="222"/>
      <c r="J46" s="248"/>
      <c r="K46" s="222"/>
      <c r="L46" s="222"/>
      <c r="M46" s="222"/>
    </row>
    <row r="47" spans="1:13" x14ac:dyDescent="0.3">
      <c r="A47" s="222"/>
      <c r="B47" s="236" t="s">
        <v>30</v>
      </c>
      <c r="C47" s="222"/>
      <c r="D47" s="222"/>
      <c r="E47" s="222"/>
      <c r="F47" s="222"/>
      <c r="G47" s="222"/>
      <c r="H47" s="222"/>
      <c r="I47" s="222"/>
      <c r="J47" s="222"/>
      <c r="K47" s="272"/>
      <c r="L47" s="250"/>
      <c r="M47" s="222"/>
    </row>
    <row r="48" spans="1:13" x14ac:dyDescent="0.3">
      <c r="A48" s="222"/>
      <c r="B48" s="239"/>
      <c r="C48" s="239"/>
      <c r="D48" s="222"/>
      <c r="E48" s="222"/>
      <c r="F48" s="222"/>
      <c r="G48" s="222"/>
      <c r="H48" s="222"/>
      <c r="I48" s="222"/>
      <c r="J48" s="222"/>
      <c r="K48" s="222"/>
      <c r="L48" s="222"/>
      <c r="M48" s="222"/>
    </row>
    <row r="49" spans="1:13" x14ac:dyDescent="0.3">
      <c r="A49" s="222"/>
      <c r="B49" s="239"/>
      <c r="C49" s="222"/>
      <c r="D49" s="222"/>
      <c r="E49" s="222"/>
      <c r="F49" s="222"/>
      <c r="G49" s="222"/>
      <c r="H49" s="222"/>
      <c r="I49" s="222"/>
      <c r="J49" s="222"/>
      <c r="K49" s="222"/>
      <c r="L49" s="222"/>
      <c r="M49" s="222"/>
    </row>
    <row r="50" spans="1:13" ht="20" x14ac:dyDescent="0.4">
      <c r="A50" s="240" t="s">
        <v>15</v>
      </c>
      <c r="B50" s="239"/>
      <c r="C50" s="222"/>
      <c r="D50" s="222"/>
      <c r="E50" s="222"/>
      <c r="F50" s="222"/>
      <c r="G50" s="222"/>
      <c r="H50" s="222"/>
      <c r="I50" s="222"/>
      <c r="J50" s="222"/>
      <c r="K50" s="222"/>
      <c r="L50" s="222"/>
      <c r="M50" s="222"/>
    </row>
    <row r="51" spans="1:13" x14ac:dyDescent="0.3">
      <c r="A51" s="241" t="s">
        <v>31</v>
      </c>
      <c r="B51" s="239"/>
      <c r="C51" s="222"/>
      <c r="D51" s="222"/>
      <c r="E51" s="222"/>
      <c r="F51" s="222"/>
      <c r="G51" s="222"/>
      <c r="H51" s="222"/>
      <c r="I51" s="222"/>
      <c r="J51" s="222"/>
      <c r="K51" s="222"/>
      <c r="L51" s="222"/>
      <c r="M51" s="222"/>
    </row>
    <row r="52" spans="1:13" ht="36.75" customHeight="1" x14ac:dyDescent="0.3">
      <c r="A52" s="222"/>
      <c r="B52" s="308"/>
      <c r="C52" s="309"/>
      <c r="D52" s="309"/>
      <c r="E52" s="309"/>
      <c r="F52" s="309"/>
      <c r="G52" s="309"/>
      <c r="H52" s="309"/>
      <c r="I52" s="309"/>
      <c r="J52" s="309"/>
      <c r="K52" s="309"/>
      <c r="L52" s="310"/>
      <c r="M52" s="222"/>
    </row>
    <row r="53" spans="1:13" x14ac:dyDescent="0.3">
      <c r="A53" s="222"/>
      <c r="B53" s="222"/>
      <c r="C53" s="222"/>
      <c r="D53" s="222"/>
      <c r="E53" s="222"/>
      <c r="F53" s="222"/>
      <c r="G53" s="222"/>
      <c r="H53" s="222"/>
      <c r="I53" s="222"/>
      <c r="J53" s="222"/>
      <c r="K53" s="222"/>
      <c r="L53" s="222"/>
      <c r="M53" s="222"/>
    </row>
    <row r="54" spans="1:13" x14ac:dyDescent="0.3">
      <c r="A54" s="241" t="s">
        <v>32</v>
      </c>
      <c r="B54" s="242"/>
      <c r="C54" s="242"/>
      <c r="D54" s="242"/>
      <c r="E54" s="242"/>
      <c r="F54" s="242"/>
      <c r="G54" s="242"/>
      <c r="H54" s="242"/>
      <c r="I54" s="242"/>
      <c r="J54" s="242"/>
      <c r="K54" s="242"/>
      <c r="L54" s="242"/>
      <c r="M54" s="242"/>
    </row>
    <row r="55" spans="1:13" x14ac:dyDescent="0.3">
      <c r="A55" s="249" t="s">
        <v>33</v>
      </c>
      <c r="B55" s="242"/>
      <c r="C55" s="242"/>
      <c r="D55" s="242"/>
      <c r="E55" s="242"/>
      <c r="F55" s="242"/>
      <c r="G55" s="242"/>
      <c r="H55" s="242"/>
      <c r="I55" s="242"/>
      <c r="J55" s="242"/>
      <c r="K55" s="242"/>
      <c r="L55" s="242"/>
      <c r="M55" s="242"/>
    </row>
    <row r="56" spans="1:13" x14ac:dyDescent="0.3">
      <c r="A56" s="242"/>
      <c r="B56" s="311" t="s">
        <v>19</v>
      </c>
      <c r="C56" s="312"/>
      <c r="D56" s="272"/>
      <c r="E56" s="242"/>
      <c r="F56" s="242"/>
      <c r="G56" s="241"/>
      <c r="H56" s="222"/>
      <c r="I56" s="242"/>
      <c r="J56" s="242"/>
      <c r="K56" s="242"/>
      <c r="L56" s="242"/>
      <c r="M56" s="242"/>
    </row>
    <row r="57" spans="1:13" x14ac:dyDescent="0.3">
      <c r="A57" s="242"/>
      <c r="B57" s="311" t="s">
        <v>20</v>
      </c>
      <c r="C57" s="312"/>
      <c r="D57" s="272"/>
      <c r="E57" s="242"/>
      <c r="F57" s="242"/>
      <c r="G57" s="241"/>
      <c r="H57" s="222"/>
      <c r="I57" s="242"/>
      <c r="J57" s="242"/>
      <c r="K57" s="242"/>
      <c r="L57" s="242"/>
      <c r="M57" s="242"/>
    </row>
    <row r="58" spans="1:13" x14ac:dyDescent="0.3">
      <c r="A58" s="242"/>
      <c r="B58" s="311" t="s">
        <v>21</v>
      </c>
      <c r="C58" s="312"/>
      <c r="D58" s="272"/>
      <c r="E58" s="242"/>
      <c r="F58" s="242"/>
      <c r="G58" s="241"/>
      <c r="H58" s="222"/>
      <c r="I58" s="242"/>
      <c r="J58" s="242"/>
      <c r="K58" s="242"/>
      <c r="L58" s="242"/>
      <c r="M58" s="242"/>
    </row>
    <row r="59" spans="1:13" x14ac:dyDescent="0.3">
      <c r="A59" s="242"/>
      <c r="B59" s="241"/>
      <c r="C59" s="242"/>
      <c r="D59" s="242"/>
      <c r="E59" s="242"/>
      <c r="F59" s="242"/>
      <c r="G59" s="242"/>
      <c r="H59" s="242"/>
      <c r="I59" s="242"/>
      <c r="J59" s="242"/>
      <c r="K59" s="242"/>
      <c r="L59" s="242"/>
      <c r="M59" s="242"/>
    </row>
    <row r="60" spans="1:13" x14ac:dyDescent="0.3">
      <c r="A60" s="237" t="s">
        <v>34</v>
      </c>
      <c r="B60" s="237"/>
      <c r="C60" s="222"/>
      <c r="D60" s="222"/>
      <c r="E60" s="222"/>
      <c r="F60" s="222"/>
      <c r="G60" s="222"/>
      <c r="H60" s="222"/>
      <c r="I60" s="222"/>
      <c r="J60" s="222"/>
      <c r="K60" s="222"/>
      <c r="L60" s="222"/>
      <c r="M60" s="222"/>
    </row>
    <row r="61" spans="1:13" x14ac:dyDescent="0.3">
      <c r="A61" s="237" t="s">
        <v>35</v>
      </c>
      <c r="B61" s="237"/>
      <c r="C61" s="222"/>
      <c r="D61" s="222"/>
      <c r="E61" s="222"/>
      <c r="F61" s="222"/>
      <c r="G61" s="222"/>
      <c r="H61" s="222"/>
      <c r="I61" s="222"/>
      <c r="J61" s="222"/>
      <c r="K61" s="222"/>
      <c r="L61" s="222"/>
      <c r="M61" s="222"/>
    </row>
    <row r="62" spans="1:13" x14ac:dyDescent="0.3">
      <c r="A62" s="222"/>
      <c r="B62" s="237" t="s">
        <v>36</v>
      </c>
      <c r="C62" s="222"/>
      <c r="D62" s="222"/>
      <c r="E62" s="222"/>
      <c r="F62" s="222"/>
      <c r="G62" s="222"/>
      <c r="H62" s="222"/>
      <c r="I62" s="222"/>
      <c r="J62" s="222"/>
      <c r="K62" s="222"/>
      <c r="L62" s="222"/>
      <c r="M62" s="222"/>
    </row>
    <row r="63" spans="1:13" x14ac:dyDescent="0.3">
      <c r="A63" s="222"/>
      <c r="B63" s="237"/>
      <c r="C63" s="222"/>
      <c r="D63" s="222"/>
      <c r="E63" s="222"/>
      <c r="F63" s="222"/>
      <c r="G63" s="222"/>
      <c r="H63" s="222"/>
      <c r="I63" s="222"/>
      <c r="J63" s="222"/>
      <c r="K63" s="222"/>
      <c r="L63" s="222"/>
      <c r="M63" s="222"/>
    </row>
    <row r="64" spans="1:13" x14ac:dyDescent="0.3">
      <c r="A64" s="252"/>
      <c r="B64" s="237" t="s">
        <v>23</v>
      </c>
      <c r="C64" s="222"/>
      <c r="D64" s="237" t="s">
        <v>24</v>
      </c>
      <c r="E64" s="222"/>
      <c r="F64" s="237" t="s">
        <v>25</v>
      </c>
      <c r="G64" s="222"/>
      <c r="H64" s="237" t="s">
        <v>26</v>
      </c>
      <c r="I64" s="222"/>
      <c r="J64" s="222"/>
      <c r="K64" s="222"/>
      <c r="L64" s="222"/>
      <c r="M64" s="222"/>
    </row>
    <row r="65" spans="1:13" x14ac:dyDescent="0.3">
      <c r="A65" s="252"/>
      <c r="B65" s="239" t="s">
        <v>27</v>
      </c>
      <c r="C65" s="222"/>
      <c r="D65" s="222"/>
      <c r="E65" s="222"/>
      <c r="F65" s="222"/>
      <c r="G65" s="222"/>
      <c r="H65" s="222"/>
      <c r="I65" s="222"/>
      <c r="J65" s="222"/>
      <c r="K65" s="222"/>
      <c r="L65" s="222"/>
      <c r="M65" s="222"/>
    </row>
    <row r="66" spans="1:13" ht="24" customHeight="1" x14ac:dyDescent="0.3">
      <c r="A66" s="256"/>
      <c r="B66" s="305"/>
      <c r="C66" s="306"/>
      <c r="D66" s="305"/>
      <c r="E66" s="306"/>
      <c r="F66" s="305"/>
      <c r="G66" s="306"/>
      <c r="H66" s="305"/>
      <c r="I66" s="307"/>
      <c r="J66" s="307"/>
      <c r="K66" s="307"/>
      <c r="L66" s="306"/>
      <c r="M66" s="242"/>
    </row>
    <row r="67" spans="1:13" ht="24" customHeight="1" x14ac:dyDescent="0.3">
      <c r="A67" s="256"/>
      <c r="B67" s="305"/>
      <c r="C67" s="306"/>
      <c r="D67" s="305"/>
      <c r="E67" s="306"/>
      <c r="F67" s="305"/>
      <c r="G67" s="306"/>
      <c r="H67" s="305"/>
      <c r="I67" s="307"/>
      <c r="J67" s="307"/>
      <c r="K67" s="307"/>
      <c r="L67" s="306"/>
      <c r="M67" s="242"/>
    </row>
    <row r="68" spans="1:13" ht="24" customHeight="1" x14ac:dyDescent="0.3">
      <c r="A68" s="256"/>
      <c r="B68" s="305"/>
      <c r="C68" s="306"/>
      <c r="D68" s="305"/>
      <c r="E68" s="306"/>
      <c r="F68" s="305"/>
      <c r="G68" s="306"/>
      <c r="H68" s="305"/>
      <c r="I68" s="307"/>
      <c r="J68" s="307"/>
      <c r="K68" s="307"/>
      <c r="L68" s="306"/>
      <c r="M68" s="242"/>
    </row>
    <row r="69" spans="1:13" x14ac:dyDescent="0.3">
      <c r="A69" s="222"/>
      <c r="B69" s="222"/>
      <c r="C69" s="222"/>
      <c r="D69" s="222"/>
      <c r="E69" s="243"/>
      <c r="F69" s="244"/>
      <c r="G69" s="243"/>
      <c r="H69" s="245"/>
      <c r="I69" s="232"/>
      <c r="J69" s="232"/>
      <c r="K69" s="232"/>
      <c r="L69" s="232"/>
      <c r="M69" s="222"/>
    </row>
    <row r="70" spans="1:13" x14ac:dyDescent="0.3">
      <c r="A70" s="222" t="s">
        <v>37</v>
      </c>
      <c r="B70" s="222"/>
      <c r="C70" s="222"/>
      <c r="D70" s="222"/>
      <c r="E70" s="222"/>
      <c r="F70" s="222"/>
      <c r="G70" s="222"/>
      <c r="H70" s="222"/>
      <c r="I70" s="222"/>
      <c r="J70" s="222"/>
      <c r="K70" s="222"/>
      <c r="L70" s="222"/>
      <c r="M70" s="222"/>
    </row>
  </sheetData>
  <mergeCells count="34">
    <mergeCell ref="D40:E40"/>
    <mergeCell ref="D41:E41"/>
    <mergeCell ref="H68:L68"/>
    <mergeCell ref="F68:G68"/>
    <mergeCell ref="C3:F3"/>
    <mergeCell ref="B58:C58"/>
    <mergeCell ref="B66:C66"/>
    <mergeCell ref="D66:E66"/>
    <mergeCell ref="F66:G66"/>
    <mergeCell ref="B33:C33"/>
    <mergeCell ref="B56:C56"/>
    <mergeCell ref="B31:C31"/>
    <mergeCell ref="B52:L52"/>
    <mergeCell ref="F40:G40"/>
    <mergeCell ref="H40:L40"/>
    <mergeCell ref="B41:C41"/>
    <mergeCell ref="B15:K15"/>
    <mergeCell ref="B40:C40"/>
    <mergeCell ref="D68:E68"/>
    <mergeCell ref="H66:L66"/>
    <mergeCell ref="B27:L27"/>
    <mergeCell ref="B32:C32"/>
    <mergeCell ref="H41:L41"/>
    <mergeCell ref="B68:C68"/>
    <mergeCell ref="H67:L67"/>
    <mergeCell ref="F67:G67"/>
    <mergeCell ref="D67:E67"/>
    <mergeCell ref="B67:C67"/>
    <mergeCell ref="B57:C57"/>
    <mergeCell ref="B39:C39"/>
    <mergeCell ref="D39:E39"/>
    <mergeCell ref="F39:G39"/>
    <mergeCell ref="H39:L39"/>
    <mergeCell ref="F41:G41"/>
  </mergeCells>
  <dataValidations count="1">
    <dataValidation type="list" allowBlank="1" showInputMessage="1" showErrorMessage="1" sqref="K22 K47 D56:D58 D31:D33" xr:uid="{00000000-0002-0000-0000-000000000000}">
      <formula1>"Yes, No"</formula1>
    </dataValidation>
  </dataValidations>
  <printOptions horizontalCentered="1"/>
  <pageMargins left="0.74803149606299213" right="0.74803149606299213" top="0.39370078740157483" bottom="0.39370078740157483" header="0.19685039370078741" footer="0.19685039370078741"/>
  <pageSetup paperSize="9" scale="66" fitToHeight="2" orientation="portrait" errors="blank" r:id="rId1"/>
  <headerFooter alignWithMargins="0">
    <oddHeader>&amp;CNESLI - Teachers and the Curriculum Survey 2013</oddHeader>
    <oddFooter>&amp;L&amp;F; &amp;A&amp;C&amp;P_x000D_&amp;1#&amp;"Calibri"&amp;10&amp;K0000FF Restricted Use - À usage restreint&amp;R&amp;D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H73"/>
  <sheetViews>
    <sheetView tabSelected="1" zoomScale="60" zoomScaleNormal="60" zoomScalePageLayoutView="40" workbookViewId="0">
      <selection activeCell="AP35" sqref="AP35"/>
    </sheetView>
  </sheetViews>
  <sheetFormatPr defaultColWidth="9.1796875" defaultRowHeight="13" x14ac:dyDescent="0.3"/>
  <cols>
    <col min="1" max="1" width="5.26953125" style="10" customWidth="1"/>
    <col min="2" max="2" width="7.7265625" style="10" customWidth="1"/>
    <col min="3" max="3" width="9.7265625" style="10" customWidth="1"/>
    <col min="4" max="6" width="7.7265625" style="10" customWidth="1"/>
    <col min="7" max="7" width="1.7265625" style="10" customWidth="1"/>
    <col min="8" max="10" width="7.7265625" style="10" customWidth="1"/>
    <col min="11" max="11" width="8.1796875" style="10" customWidth="1"/>
    <col min="12" max="27" width="7.7265625" style="10" customWidth="1"/>
    <col min="28" max="28" width="9.81640625" style="10" customWidth="1"/>
    <col min="29" max="29" width="15.453125" style="10" customWidth="1"/>
    <col min="30" max="259" width="11.453125" style="10" customWidth="1"/>
    <col min="260" max="16384" width="9.1796875" style="10"/>
  </cols>
  <sheetData>
    <row r="1" spans="1:34" ht="13.5" customHeight="1" x14ac:dyDescent="0.3">
      <c r="A1" s="163"/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  <c r="AA1" s="163"/>
      <c r="AB1" s="163"/>
    </row>
    <row r="2" spans="1:34" ht="13.5" customHeight="1" x14ac:dyDescent="0.3">
      <c r="A2" s="163"/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3"/>
      <c r="Y2" s="163"/>
      <c r="Z2" s="163"/>
      <c r="AA2" s="163"/>
      <c r="AB2" s="163"/>
    </row>
    <row r="3" spans="1:34" ht="27" customHeight="1" x14ac:dyDescent="0.65">
      <c r="A3" s="164" t="s">
        <v>38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  <c r="V3" s="163"/>
      <c r="W3" s="163"/>
      <c r="X3" s="163"/>
      <c r="Y3" s="163"/>
      <c r="Z3" s="163"/>
      <c r="AA3" s="168" t="s">
        <v>39</v>
      </c>
      <c r="AB3" s="163"/>
    </row>
    <row r="4" spans="1:34" ht="13.5" customHeight="1" x14ac:dyDescent="0.3">
      <c r="A4" s="163"/>
      <c r="B4" s="163"/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63"/>
      <c r="V4" s="163"/>
      <c r="W4" s="163"/>
      <c r="X4" s="163"/>
      <c r="Y4" s="163"/>
      <c r="Z4" s="163"/>
      <c r="AA4" s="163"/>
      <c r="AB4" s="163"/>
    </row>
    <row r="5" spans="1:34" s="42" customFormat="1" ht="22.5" customHeight="1" x14ac:dyDescent="0.25">
      <c r="A5" s="180" t="s">
        <v>40</v>
      </c>
      <c r="B5" s="296"/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/>
      <c r="O5" s="178"/>
      <c r="P5" s="178"/>
      <c r="Q5" s="178"/>
      <c r="R5" s="178"/>
      <c r="S5" s="178"/>
      <c r="T5" s="178"/>
      <c r="U5" s="178"/>
      <c r="V5" s="178"/>
      <c r="W5" s="178"/>
      <c r="X5" s="178"/>
      <c r="Y5" s="178"/>
      <c r="Z5" s="178"/>
      <c r="AA5" s="178"/>
      <c r="AB5" s="178"/>
    </row>
    <row r="6" spans="1:34" ht="33" customHeight="1" x14ac:dyDescent="0.3">
      <c r="A6" s="163"/>
      <c r="B6" s="11" t="s">
        <v>41</v>
      </c>
      <c r="C6" s="12"/>
      <c r="D6" s="12"/>
      <c r="E6" s="12"/>
      <c r="F6" s="12"/>
      <c r="G6" s="12"/>
      <c r="H6" s="12"/>
      <c r="I6" s="12"/>
      <c r="J6" s="44"/>
      <c r="K6" s="319" t="s">
        <v>42</v>
      </c>
      <c r="L6" s="320"/>
      <c r="M6" s="169"/>
      <c r="N6" s="163"/>
      <c r="O6" s="163"/>
      <c r="P6" s="163"/>
      <c r="Q6" s="163"/>
      <c r="R6" s="163"/>
      <c r="S6" s="163"/>
      <c r="T6" s="163"/>
      <c r="U6" s="163"/>
      <c r="V6" s="163"/>
      <c r="W6" s="163"/>
      <c r="X6" s="163"/>
      <c r="Y6" s="163"/>
      <c r="Z6" s="163"/>
      <c r="AA6" s="163"/>
      <c r="AB6" s="163"/>
    </row>
    <row r="7" spans="1:34" ht="13.5" customHeight="1" x14ac:dyDescent="0.3">
      <c r="A7" s="163"/>
      <c r="B7" s="13" t="s">
        <v>43</v>
      </c>
      <c r="C7" s="14"/>
      <c r="D7" s="14"/>
      <c r="E7" s="14"/>
      <c r="F7" s="14"/>
      <c r="G7" s="14"/>
      <c r="H7" s="14"/>
      <c r="I7" s="14"/>
      <c r="J7" s="14"/>
      <c r="K7" s="274" t="s">
        <v>44</v>
      </c>
      <c r="L7" s="130"/>
      <c r="M7" s="321" t="s">
        <v>45</v>
      </c>
      <c r="N7" s="322"/>
      <c r="O7" s="322"/>
      <c r="P7" s="323"/>
      <c r="Q7" s="163"/>
      <c r="R7" s="170"/>
      <c r="S7" s="170"/>
      <c r="T7" s="163"/>
      <c r="U7" s="163"/>
      <c r="V7" s="163"/>
      <c r="W7" s="163"/>
      <c r="X7" s="163"/>
      <c r="Y7" s="163"/>
      <c r="Z7" s="163"/>
      <c r="AA7" s="163"/>
      <c r="AB7" s="163"/>
    </row>
    <row r="8" spans="1:34" ht="13.5" customHeight="1" x14ac:dyDescent="0.3">
      <c r="A8" s="163"/>
      <c r="B8" s="329" t="s">
        <v>46</v>
      </c>
      <c r="C8" s="330"/>
      <c r="D8" s="330"/>
      <c r="E8" s="330"/>
      <c r="F8" s="330"/>
      <c r="G8" s="330"/>
      <c r="H8" s="330"/>
      <c r="I8" s="330"/>
      <c r="J8" s="331"/>
      <c r="K8" s="129"/>
      <c r="L8" s="131"/>
      <c r="M8" s="324"/>
      <c r="N8" s="325"/>
      <c r="O8" s="325"/>
      <c r="P8" s="326"/>
      <c r="Q8" s="163"/>
      <c r="R8" s="163"/>
      <c r="S8" s="163"/>
      <c r="T8" s="163"/>
      <c r="U8" s="163"/>
      <c r="V8" s="163"/>
      <c r="W8" s="163"/>
      <c r="X8" s="192"/>
      <c r="Y8" s="163"/>
      <c r="Z8" s="170" t="s">
        <v>47</v>
      </c>
      <c r="AA8" s="170" t="s">
        <v>48</v>
      </c>
      <c r="AB8" s="163"/>
    </row>
    <row r="9" spans="1:34" ht="13.5" customHeight="1" x14ac:dyDescent="0.3">
      <c r="A9" s="163"/>
      <c r="B9" s="329" t="s">
        <v>49</v>
      </c>
      <c r="C9" s="330"/>
      <c r="D9" s="330"/>
      <c r="E9" s="330"/>
      <c r="F9" s="330"/>
      <c r="G9" s="330"/>
      <c r="H9" s="330"/>
      <c r="I9" s="330"/>
      <c r="J9" s="331"/>
      <c r="K9" s="129"/>
      <c r="L9" s="130"/>
      <c r="M9" s="46"/>
      <c r="N9" s="45"/>
      <c r="O9" s="47">
        <f>SUM(K8:K10)</f>
        <v>0</v>
      </c>
      <c r="P9" s="48"/>
      <c r="Q9" s="163"/>
      <c r="R9" s="163"/>
      <c r="S9" s="163"/>
      <c r="T9" s="163"/>
      <c r="U9" s="163"/>
      <c r="V9" s="163"/>
      <c r="W9" s="163"/>
      <c r="X9" s="192"/>
      <c r="Y9" s="163"/>
      <c r="Z9" s="170" t="s">
        <v>50</v>
      </c>
      <c r="AA9" s="170" t="s">
        <v>51</v>
      </c>
      <c r="AB9" s="163"/>
    </row>
    <row r="10" spans="1:34" ht="13.5" customHeight="1" x14ac:dyDescent="0.3">
      <c r="A10" s="163"/>
      <c r="B10" s="329" t="s">
        <v>52</v>
      </c>
      <c r="C10" s="330"/>
      <c r="D10" s="330"/>
      <c r="E10" s="330"/>
      <c r="F10" s="330"/>
      <c r="G10" s="330"/>
      <c r="H10" s="330"/>
      <c r="I10" s="330"/>
      <c r="J10" s="331"/>
      <c r="K10" s="129"/>
      <c r="L10" s="130"/>
      <c r="M10" s="49"/>
      <c r="N10" s="50"/>
      <c r="O10" s="50"/>
      <c r="P10" s="51"/>
      <c r="Q10" s="163"/>
      <c r="R10" s="163"/>
      <c r="S10" s="163"/>
      <c r="T10" s="163"/>
      <c r="U10" s="163"/>
      <c r="V10" s="163"/>
      <c r="W10" s="163"/>
      <c r="X10" s="192"/>
      <c r="Y10" s="171"/>
      <c r="Z10" s="171"/>
      <c r="AA10" s="171"/>
      <c r="AB10" s="171"/>
      <c r="AC10" s="15"/>
      <c r="AD10" s="15"/>
      <c r="AE10" s="15"/>
      <c r="AF10" s="15"/>
      <c r="AG10" s="15"/>
      <c r="AH10" s="15"/>
    </row>
    <row r="11" spans="1:34" ht="13.5" customHeight="1" x14ac:dyDescent="0.3">
      <c r="A11" s="163"/>
      <c r="B11" s="329" t="s">
        <v>53</v>
      </c>
      <c r="C11" s="330"/>
      <c r="D11" s="330"/>
      <c r="E11" s="330"/>
      <c r="F11" s="330"/>
      <c r="G11" s="330"/>
      <c r="H11" s="330"/>
      <c r="I11" s="330"/>
      <c r="J11" s="331"/>
      <c r="K11" s="129"/>
      <c r="L11" s="131"/>
      <c r="M11" s="163"/>
      <c r="N11" s="163"/>
      <c r="O11" s="163"/>
      <c r="P11" s="163"/>
      <c r="Q11" s="163"/>
      <c r="R11" s="163"/>
      <c r="S11" s="163"/>
      <c r="T11" s="192"/>
      <c r="U11" s="163"/>
      <c r="V11" s="163"/>
      <c r="W11" s="163"/>
      <c r="X11" s="163"/>
      <c r="Y11" s="163"/>
      <c r="Z11" s="163"/>
      <c r="AA11" s="163"/>
      <c r="AB11" s="163"/>
    </row>
    <row r="12" spans="1:34" ht="13.5" customHeight="1" x14ac:dyDescent="0.3">
      <c r="A12" s="163"/>
      <c r="B12" s="329" t="s">
        <v>54</v>
      </c>
      <c r="C12" s="330"/>
      <c r="D12" s="330"/>
      <c r="E12" s="330"/>
      <c r="F12" s="330"/>
      <c r="G12" s="330"/>
      <c r="H12" s="330"/>
      <c r="I12" s="330"/>
      <c r="J12" s="331"/>
      <c r="K12" s="129"/>
      <c r="L12" s="130"/>
      <c r="M12" s="191"/>
      <c r="N12" s="163"/>
      <c r="O12" s="163"/>
      <c r="P12" s="163"/>
      <c r="Q12" s="163"/>
      <c r="R12" s="163"/>
      <c r="S12" s="163"/>
      <c r="T12" s="163"/>
      <c r="U12" s="163"/>
      <c r="V12" s="163"/>
      <c r="W12" s="163"/>
      <c r="X12" s="163"/>
      <c r="Y12" s="163"/>
      <c r="Z12" s="163"/>
      <c r="AA12" s="163"/>
      <c r="AB12" s="163"/>
    </row>
    <row r="13" spans="1:34" ht="13.5" customHeight="1" x14ac:dyDescent="0.3">
      <c r="A13" s="163"/>
      <c r="B13" s="329" t="s">
        <v>55</v>
      </c>
      <c r="C13" s="330"/>
      <c r="D13" s="330"/>
      <c r="E13" s="330"/>
      <c r="F13" s="330"/>
      <c r="G13" s="330"/>
      <c r="H13" s="330"/>
      <c r="I13" s="330"/>
      <c r="J13" s="331"/>
      <c r="K13" s="129"/>
      <c r="L13" s="130"/>
      <c r="M13" s="163"/>
      <c r="N13" s="163"/>
      <c r="O13" s="163"/>
      <c r="P13" s="163"/>
      <c r="Q13" s="163"/>
      <c r="R13" s="163"/>
      <c r="S13" s="163"/>
      <c r="T13" s="163"/>
      <c r="U13" s="163"/>
      <c r="V13" s="172"/>
      <c r="W13" s="172"/>
      <c r="X13" s="163"/>
      <c r="Y13" s="163"/>
      <c r="Z13" s="163"/>
      <c r="AA13" s="163"/>
      <c r="AB13" s="163"/>
      <c r="AC13" s="90"/>
    </row>
    <row r="14" spans="1:34" ht="13.5" customHeight="1" x14ac:dyDescent="0.3">
      <c r="A14" s="163"/>
      <c r="B14" s="329" t="s">
        <v>56</v>
      </c>
      <c r="C14" s="330"/>
      <c r="D14" s="330"/>
      <c r="E14" s="330"/>
      <c r="F14" s="330"/>
      <c r="G14" s="330"/>
      <c r="H14" s="330"/>
      <c r="I14" s="330"/>
      <c r="J14" s="331"/>
      <c r="K14" s="129"/>
      <c r="L14" s="130"/>
      <c r="M14" s="192"/>
      <c r="N14" s="163"/>
      <c r="O14" s="163"/>
      <c r="P14" s="163"/>
      <c r="Q14" s="163"/>
      <c r="R14" s="163"/>
      <c r="S14" s="163"/>
      <c r="T14" s="163"/>
      <c r="U14" s="163"/>
      <c r="V14" s="163"/>
      <c r="W14" s="163"/>
      <c r="X14" s="163"/>
      <c r="Y14" s="163"/>
      <c r="Z14" s="163"/>
      <c r="AA14" s="163"/>
      <c r="AB14" s="163"/>
      <c r="AC14" s="90"/>
    </row>
    <row r="15" spans="1:34" x14ac:dyDescent="0.3">
      <c r="A15" s="163"/>
      <c r="B15" s="18" t="s">
        <v>57</v>
      </c>
      <c r="C15" s="19"/>
      <c r="D15" s="19"/>
      <c r="E15" s="19"/>
      <c r="F15" s="19"/>
      <c r="G15" s="19"/>
      <c r="H15" s="19"/>
      <c r="I15" s="19"/>
      <c r="J15" s="162"/>
      <c r="K15" s="327"/>
      <c r="L15" s="328"/>
      <c r="M15" s="173"/>
      <c r="N15" s="163"/>
      <c r="O15" s="163"/>
      <c r="P15" s="163"/>
      <c r="Q15" s="163"/>
      <c r="R15" s="163"/>
      <c r="S15" s="163"/>
      <c r="T15" s="163"/>
      <c r="U15" s="163"/>
      <c r="V15" s="172"/>
      <c r="W15" s="172"/>
      <c r="X15" s="163"/>
      <c r="Y15" s="163"/>
      <c r="Z15" s="163"/>
      <c r="AA15" s="163"/>
      <c r="AB15" s="163"/>
      <c r="AC15" s="90"/>
    </row>
    <row r="16" spans="1:34" ht="31.5" customHeight="1" x14ac:dyDescent="0.45">
      <c r="A16" s="292" t="s">
        <v>58</v>
      </c>
      <c r="B16" s="163"/>
      <c r="C16" s="293"/>
      <c r="D16" s="294"/>
      <c r="E16" s="294"/>
      <c r="F16" s="294"/>
      <c r="G16" s="294"/>
      <c r="H16" s="294"/>
      <c r="I16" s="294"/>
      <c r="J16" s="294"/>
      <c r="K16" s="294"/>
      <c r="L16" s="294"/>
      <c r="M16" s="294"/>
      <c r="N16" s="294"/>
      <c r="O16" s="294"/>
      <c r="P16" s="294"/>
      <c r="Q16" s="294"/>
      <c r="R16" s="294"/>
      <c r="S16" s="294"/>
      <c r="T16" s="294"/>
      <c r="U16" s="294"/>
      <c r="V16" s="294"/>
      <c r="W16" s="294"/>
      <c r="X16" s="294"/>
      <c r="Y16" s="294"/>
      <c r="Z16" s="294"/>
      <c r="AA16" s="163"/>
      <c r="AB16" s="163"/>
    </row>
    <row r="17" spans="1:31" s="74" customFormat="1" ht="10" customHeight="1" x14ac:dyDescent="0.25">
      <c r="A17" s="166"/>
      <c r="B17" s="166"/>
      <c r="C17" s="166"/>
      <c r="D17" s="190"/>
      <c r="E17" s="174"/>
      <c r="F17" s="174"/>
      <c r="G17" s="174"/>
      <c r="H17" s="174"/>
      <c r="I17" s="174"/>
      <c r="J17" s="174"/>
      <c r="K17" s="174"/>
      <c r="L17" s="174"/>
      <c r="M17" s="174"/>
      <c r="N17" s="174"/>
      <c r="O17" s="174"/>
      <c r="P17" s="174"/>
      <c r="Q17" s="174"/>
      <c r="R17" s="174"/>
      <c r="S17" s="174"/>
      <c r="T17" s="174"/>
      <c r="U17" s="174"/>
      <c r="V17" s="174"/>
      <c r="W17" s="174"/>
      <c r="X17" s="174"/>
      <c r="Y17" s="174"/>
      <c r="Z17" s="174"/>
      <c r="AA17" s="166"/>
      <c r="AB17" s="166"/>
    </row>
    <row r="18" spans="1:31" s="139" customFormat="1" ht="117" customHeight="1" x14ac:dyDescent="0.25">
      <c r="A18" s="167"/>
      <c r="B18" s="134" t="s">
        <v>59</v>
      </c>
      <c r="C18" s="135" t="s">
        <v>60</v>
      </c>
      <c r="D18" s="135" t="s">
        <v>61</v>
      </c>
      <c r="E18" s="273" t="s">
        <v>62</v>
      </c>
      <c r="F18" s="135" t="s">
        <v>63</v>
      </c>
      <c r="G18" s="138"/>
      <c r="H18" s="135" t="s">
        <v>64</v>
      </c>
      <c r="I18" s="135" t="s">
        <v>65</v>
      </c>
      <c r="J18" s="135" t="s">
        <v>66</v>
      </c>
      <c r="K18" s="273" t="s">
        <v>67</v>
      </c>
      <c r="L18" s="137" t="s">
        <v>68</v>
      </c>
      <c r="M18" s="137" t="s">
        <v>69</v>
      </c>
      <c r="N18" s="137" t="s">
        <v>70</v>
      </c>
      <c r="O18" s="137" t="s">
        <v>71</v>
      </c>
      <c r="P18" s="135" t="s">
        <v>72</v>
      </c>
      <c r="Q18" s="135" t="s">
        <v>73</v>
      </c>
      <c r="R18" s="135" t="s">
        <v>74</v>
      </c>
      <c r="S18" s="135" t="s">
        <v>75</v>
      </c>
      <c r="T18" s="135" t="s">
        <v>76</v>
      </c>
      <c r="U18" s="135" t="s">
        <v>77</v>
      </c>
      <c r="V18" s="135" t="s">
        <v>78</v>
      </c>
      <c r="W18" s="135" t="s">
        <v>79</v>
      </c>
      <c r="X18" s="135" t="s">
        <v>80</v>
      </c>
      <c r="Y18" s="135" t="s">
        <v>81</v>
      </c>
      <c r="Z18" s="140" t="s">
        <v>82</v>
      </c>
      <c r="AA18" s="135" t="s">
        <v>83</v>
      </c>
      <c r="AB18" s="175"/>
    </row>
    <row r="19" spans="1:31" s="20" customFormat="1" x14ac:dyDescent="0.3">
      <c r="B19" s="21"/>
      <c r="C19" s="21">
        <v>1</v>
      </c>
      <c r="D19" s="21">
        <v>2</v>
      </c>
      <c r="E19" s="21">
        <v>3</v>
      </c>
      <c r="F19" s="21">
        <v>4</v>
      </c>
      <c r="G19" s="22"/>
      <c r="H19" s="21">
        <v>5</v>
      </c>
      <c r="I19" s="21">
        <v>6</v>
      </c>
      <c r="J19" s="21">
        <v>7</v>
      </c>
      <c r="K19" s="21">
        <v>8</v>
      </c>
      <c r="L19" s="21">
        <v>9</v>
      </c>
      <c r="M19" s="21">
        <v>10</v>
      </c>
      <c r="N19" s="21">
        <v>11</v>
      </c>
      <c r="O19" s="21">
        <v>12</v>
      </c>
      <c r="P19" s="21">
        <v>13</v>
      </c>
      <c r="Q19" s="21">
        <v>14</v>
      </c>
      <c r="R19" s="21">
        <v>15</v>
      </c>
      <c r="S19" s="21">
        <v>16</v>
      </c>
      <c r="T19" s="21">
        <v>17</v>
      </c>
      <c r="U19" s="21">
        <v>18</v>
      </c>
      <c r="V19" s="21">
        <v>19</v>
      </c>
      <c r="W19" s="21">
        <v>20</v>
      </c>
      <c r="X19" s="21">
        <v>21</v>
      </c>
      <c r="Y19" s="21">
        <v>22</v>
      </c>
      <c r="Z19" s="102">
        <v>23</v>
      </c>
      <c r="AA19" s="21">
        <v>24</v>
      </c>
      <c r="AB19" s="176"/>
    </row>
    <row r="20" spans="1:31" x14ac:dyDescent="0.3">
      <c r="A20" s="23" t="s">
        <v>84</v>
      </c>
      <c r="B20" s="24">
        <v>1</v>
      </c>
      <c r="C20" s="25"/>
      <c r="D20" s="161"/>
      <c r="E20" s="25"/>
      <c r="F20" s="25"/>
      <c r="G20" s="26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114" t="str">
        <f>IF(SUM(H20:Y20)&gt;0,SUM(H20:Y20),"")</f>
        <v/>
      </c>
      <c r="AA20" s="8"/>
      <c r="AB20" s="177"/>
      <c r="AC20" s="29"/>
      <c r="AD20" s="29"/>
    </row>
    <row r="21" spans="1:31" x14ac:dyDescent="0.3">
      <c r="A21" s="30" t="s">
        <v>85</v>
      </c>
      <c r="B21" s="24">
        <v>2</v>
      </c>
      <c r="C21" s="25"/>
      <c r="D21" s="161"/>
      <c r="E21" s="25"/>
      <c r="F21" s="25"/>
      <c r="G21" s="26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114" t="str">
        <f t="shared" ref="Z21:Z31" si="0">IF(SUM(H21:Y21)&gt;0,SUM(H21:Y21),"")</f>
        <v/>
      </c>
      <c r="AA21" s="8"/>
      <c r="AB21" s="163"/>
      <c r="AD21" s="31"/>
      <c r="AE21" s="31"/>
    </row>
    <row r="22" spans="1:31" x14ac:dyDescent="0.3">
      <c r="A22" s="30" t="s">
        <v>86</v>
      </c>
      <c r="B22" s="24">
        <v>3</v>
      </c>
      <c r="C22" s="25"/>
      <c r="D22" s="161"/>
      <c r="E22" s="25"/>
      <c r="F22" s="25"/>
      <c r="G22" s="26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114" t="str">
        <f t="shared" si="0"/>
        <v/>
      </c>
      <c r="AA22" s="8"/>
      <c r="AB22" s="163"/>
      <c r="AD22" s="31"/>
      <c r="AE22" s="31"/>
    </row>
    <row r="23" spans="1:31" x14ac:dyDescent="0.3">
      <c r="A23" s="30" t="s">
        <v>87</v>
      </c>
      <c r="B23" s="24">
        <v>4</v>
      </c>
      <c r="C23" s="25"/>
      <c r="D23" s="161"/>
      <c r="E23" s="25"/>
      <c r="F23" s="25"/>
      <c r="G23" s="26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114" t="str">
        <f t="shared" si="0"/>
        <v/>
      </c>
      <c r="AA23" s="8"/>
      <c r="AB23" s="163"/>
      <c r="AD23" s="31"/>
      <c r="AE23" s="31"/>
    </row>
    <row r="24" spans="1:31" x14ac:dyDescent="0.3">
      <c r="A24" s="30" t="s">
        <v>88</v>
      </c>
      <c r="B24" s="24">
        <v>5</v>
      </c>
      <c r="C24" s="25"/>
      <c r="D24" s="161"/>
      <c r="E24" s="25"/>
      <c r="F24" s="25"/>
      <c r="G24" s="26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114" t="str">
        <f t="shared" si="0"/>
        <v/>
      </c>
      <c r="AA24" s="8"/>
      <c r="AB24" s="163"/>
      <c r="AD24" s="31"/>
      <c r="AE24" s="31"/>
    </row>
    <row r="25" spans="1:31" x14ac:dyDescent="0.3">
      <c r="A25" s="30" t="s">
        <v>89</v>
      </c>
      <c r="B25" s="24">
        <v>6</v>
      </c>
      <c r="C25" s="25"/>
      <c r="D25" s="161"/>
      <c r="E25" s="25"/>
      <c r="F25" s="25"/>
      <c r="G25" s="26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114" t="str">
        <f t="shared" si="0"/>
        <v/>
      </c>
      <c r="AA25" s="8"/>
      <c r="AB25" s="163"/>
      <c r="AD25" s="31"/>
      <c r="AE25" s="31"/>
    </row>
    <row r="26" spans="1:31" ht="13.5" customHeight="1" x14ac:dyDescent="0.3">
      <c r="A26" s="30" t="s">
        <v>90</v>
      </c>
      <c r="B26" s="24">
        <v>7</v>
      </c>
      <c r="C26" s="25"/>
      <c r="D26" s="161"/>
      <c r="E26" s="25"/>
      <c r="F26" s="25"/>
      <c r="G26" s="26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114" t="str">
        <f t="shared" si="0"/>
        <v/>
      </c>
      <c r="AA26" s="8"/>
      <c r="AB26" s="163"/>
      <c r="AE26" s="31"/>
    </row>
    <row r="27" spans="1:31" x14ac:dyDescent="0.3">
      <c r="A27" s="30" t="s">
        <v>91</v>
      </c>
      <c r="B27" s="24">
        <v>8</v>
      </c>
      <c r="C27" s="25"/>
      <c r="D27" s="161"/>
      <c r="E27" s="25"/>
      <c r="F27" s="25"/>
      <c r="G27" s="26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114" t="str">
        <f t="shared" si="0"/>
        <v/>
      </c>
      <c r="AA27" s="8"/>
      <c r="AB27" s="163"/>
    </row>
    <row r="28" spans="1:31" x14ac:dyDescent="0.3">
      <c r="A28" s="30" t="s">
        <v>92</v>
      </c>
      <c r="B28" s="24">
        <v>9</v>
      </c>
      <c r="C28" s="25"/>
      <c r="D28" s="161"/>
      <c r="E28" s="25"/>
      <c r="F28" s="25"/>
      <c r="G28" s="26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114" t="str">
        <f t="shared" si="0"/>
        <v/>
      </c>
      <c r="AA28" s="8"/>
      <c r="AB28" s="163"/>
    </row>
    <row r="29" spans="1:31" x14ac:dyDescent="0.3">
      <c r="A29" s="30" t="s">
        <v>93</v>
      </c>
      <c r="B29" s="24">
        <v>10</v>
      </c>
      <c r="C29" s="25"/>
      <c r="D29" s="161"/>
      <c r="E29" s="25"/>
      <c r="F29" s="25"/>
      <c r="G29" s="26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114" t="str">
        <f t="shared" si="0"/>
        <v/>
      </c>
      <c r="AA29" s="8"/>
      <c r="AB29" s="163"/>
    </row>
    <row r="30" spans="1:31" x14ac:dyDescent="0.3">
      <c r="A30" s="30" t="s">
        <v>94</v>
      </c>
      <c r="B30" s="24">
        <v>11</v>
      </c>
      <c r="C30" s="25"/>
      <c r="D30" s="161"/>
      <c r="E30" s="25"/>
      <c r="F30" s="25"/>
      <c r="G30" s="26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114" t="str">
        <f t="shared" si="0"/>
        <v/>
      </c>
      <c r="AA30" s="27"/>
      <c r="AB30" s="163"/>
    </row>
    <row r="31" spans="1:31" x14ac:dyDescent="0.3">
      <c r="A31" s="30" t="s">
        <v>95</v>
      </c>
      <c r="B31" s="24">
        <v>12</v>
      </c>
      <c r="C31" s="25"/>
      <c r="D31" s="161"/>
      <c r="E31" s="25"/>
      <c r="F31" s="25"/>
      <c r="G31" s="32"/>
      <c r="H31" s="33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114" t="str">
        <f t="shared" si="0"/>
        <v/>
      </c>
      <c r="AA31" s="34"/>
      <c r="AB31" s="163"/>
    </row>
    <row r="32" spans="1:31" s="42" customFormat="1" ht="18.75" customHeight="1" x14ac:dyDescent="0.25">
      <c r="A32" s="193"/>
      <c r="B32" s="194" t="s">
        <v>96</v>
      </c>
      <c r="C32" s="178"/>
      <c r="D32" s="178"/>
      <c r="E32" s="178"/>
      <c r="F32" s="178"/>
      <c r="G32" s="178"/>
      <c r="H32" s="178"/>
      <c r="I32" s="178"/>
      <c r="J32" s="178"/>
      <c r="K32" s="178"/>
      <c r="L32" s="178"/>
      <c r="M32" s="178"/>
      <c r="N32" s="178"/>
      <c r="O32" s="178"/>
      <c r="P32" s="178"/>
      <c r="Q32" s="178"/>
      <c r="R32" s="178"/>
      <c r="S32" s="178"/>
      <c r="T32" s="178"/>
      <c r="U32" s="178"/>
      <c r="V32" s="178"/>
      <c r="W32" s="178"/>
      <c r="X32" s="178"/>
      <c r="Y32" s="178"/>
      <c r="Z32" s="178"/>
      <c r="AA32" s="178"/>
      <c r="AB32" s="178"/>
    </row>
    <row r="33" spans="1:28" x14ac:dyDescent="0.3">
      <c r="A33" s="163"/>
      <c r="B33" s="182"/>
      <c r="C33" s="182"/>
      <c r="D33" s="182"/>
      <c r="E33" s="182"/>
      <c r="F33" s="182"/>
      <c r="G33" s="182"/>
      <c r="H33" s="182"/>
      <c r="I33" s="182"/>
      <c r="J33" s="182"/>
      <c r="K33" s="182"/>
      <c r="L33" s="182"/>
      <c r="M33" s="182"/>
      <c r="N33" s="182"/>
      <c r="O33" s="182"/>
      <c r="P33" s="182"/>
      <c r="Q33" s="182"/>
      <c r="R33" s="182"/>
      <c r="S33" s="182"/>
      <c r="T33" s="182"/>
      <c r="U33" s="182"/>
      <c r="V33" s="182"/>
      <c r="W33" s="182"/>
      <c r="X33" s="182"/>
      <c r="Y33" s="182"/>
      <c r="Z33" s="182"/>
      <c r="AA33" s="182"/>
      <c r="AB33" s="163"/>
    </row>
    <row r="34" spans="1:28" ht="26" x14ac:dyDescent="0.3">
      <c r="B34" s="104" t="s">
        <v>97</v>
      </c>
      <c r="C34" s="103" t="str">
        <f>A16</f>
        <v>Distribution of Minimum Instruction Time and Horizontal Flexibility</v>
      </c>
      <c r="D34" s="70"/>
      <c r="E34" s="70"/>
      <c r="F34" s="71"/>
      <c r="H34" s="172"/>
      <c r="I34" s="163"/>
      <c r="J34" s="163"/>
      <c r="K34" s="163"/>
      <c r="L34" s="163"/>
      <c r="M34" s="163"/>
      <c r="N34" s="163"/>
      <c r="O34" s="163"/>
      <c r="P34" s="163"/>
      <c r="Q34" s="163"/>
      <c r="R34" s="163"/>
      <c r="S34" s="163"/>
      <c r="T34" s="128"/>
      <c r="U34" s="72"/>
      <c r="V34" s="72"/>
      <c r="W34" s="72"/>
      <c r="X34" s="72"/>
      <c r="Y34" s="115" t="s">
        <v>98</v>
      </c>
      <c r="Z34" s="116">
        <f ca="1">SUM(Z35:Z37)</f>
        <v>0</v>
      </c>
      <c r="AA34" s="123"/>
      <c r="AB34" s="163"/>
    </row>
    <row r="35" spans="1:28" x14ac:dyDescent="0.3">
      <c r="A35" s="65" t="s">
        <v>99</v>
      </c>
      <c r="B35" s="87">
        <f>K8</f>
        <v>0</v>
      </c>
      <c r="C35" s="86" t="s">
        <v>100</v>
      </c>
      <c r="D35" s="67"/>
      <c r="E35" s="67"/>
      <c r="F35" s="68"/>
      <c r="G35" s="43"/>
      <c r="H35" s="117" t="str">
        <f ca="1">IF(OR($B35=0,$B35=""),"NA",IF(SUM(H$20:OFFSET(H$20,$B35-1,0))=0,"",SUM(H20:OFFSET(H$20,$B35-1,0))))</f>
        <v>NA</v>
      </c>
      <c r="I35" s="117" t="str">
        <f ca="1">IF(OR($B35=0,$B35=""),"NA",IF(SUM(I$20:OFFSET(I$20,$B35-1,0))=0,"",SUM(I20:OFFSET(I$20,$B35-1,0))))</f>
        <v>NA</v>
      </c>
      <c r="J35" s="117" t="str">
        <f ca="1">IF(OR($B35=0,$B35=""),"NA",IF(SUM(J$20:OFFSET(J$20,$B35-1,0))=0,"",SUM(J20:OFFSET(J$20,$B35-1,0))))</f>
        <v>NA</v>
      </c>
      <c r="K35" s="117" t="str">
        <f ca="1">IF(OR($B35=0,$B35=""),"NA",IF(SUM(K$20:OFFSET(K$20,$B35-1,0))=0,"",SUM(K20:OFFSET(K$20,$B35-1,0))))</f>
        <v>NA</v>
      </c>
      <c r="L35" s="117" t="str">
        <f ca="1">IF(OR($B35=0,$B35=""),"NA",IF(SUM(L$20:OFFSET(L$20,$B35-1,0))=0,"",SUM(L20:OFFSET(L$20,$B35-1,0))))</f>
        <v>NA</v>
      </c>
      <c r="M35" s="117" t="str">
        <f ca="1">IF(OR($B35=0,$B35=""),"NA",IF(SUM(M$20:OFFSET(M$20,$B35-1,0))=0,"",SUM(M20:OFFSET(M$20,$B35-1,0))))</f>
        <v>NA</v>
      </c>
      <c r="N35" s="117" t="str">
        <f ca="1">IF(OR($B35=0,$B35=""),"NA",IF(SUM(N$20:OFFSET(N$20,$B35-1,0))=0,"",SUM(N20:OFFSET(N$20,$B35-1,0))))</f>
        <v>NA</v>
      </c>
      <c r="O35" s="117" t="str">
        <f ca="1">IF(OR($B35=0,$B35=""),"NA",IF(SUM(O$20:OFFSET(O$20,$B35-1,0))=0,"",SUM(O20:OFFSET(O$20,$B35-1,0))))</f>
        <v>NA</v>
      </c>
      <c r="P35" s="117" t="str">
        <f ca="1">IF(OR($B35=0,$B35=""),"NA",IF(SUM(P$20:OFFSET(P$20,$B35-1,0))=0,"",SUM(P20:OFFSET(P$20,$B35-1,0))))</f>
        <v>NA</v>
      </c>
      <c r="Q35" s="117" t="str">
        <f ca="1">IF(OR($B35=0,$B35=""),"NA",IF(SUM(Q$20:OFFSET(Q$20,$B35-1,0))=0,"",SUM(Q20:OFFSET(Q$20,$B35-1,0))))</f>
        <v>NA</v>
      </c>
      <c r="R35" s="117" t="str">
        <f ca="1">IF(OR($B35=0,$B35=""),"NA",IF(SUM(R$20:OFFSET(R$20,$B35-1,0))=0,"",SUM(R20:OFFSET(R$20,$B35-1,0))))</f>
        <v>NA</v>
      </c>
      <c r="S35" s="117" t="str">
        <f ca="1">IF(OR($B35=0,$B35=""),"NA",IF(SUM(S$20:OFFSET(S$20,$B35-1,0))=0,"",SUM(S20:OFFSET(S$20,$B35-1,0))))</f>
        <v>NA</v>
      </c>
      <c r="T35" s="117" t="str">
        <f ca="1">IF(OR($B35=0,$B35=""),"NA",IF(SUM(T$20:OFFSET(T$20,$B35-1,0))=0,"",SUM(T20:OFFSET(T$20,$B35-1,0))))</f>
        <v>NA</v>
      </c>
      <c r="U35" s="117" t="str">
        <f ca="1">IF(OR($B35=0,$B35=""),"NA",IF(SUM(U$20:OFFSET(U$20,$B35-1,0))=0,"",SUM(U20:OFFSET(U$20,$B35-1,0))))</f>
        <v>NA</v>
      </c>
      <c r="V35" s="117" t="str">
        <f ca="1">IF(OR($B35=0,$B35=""),"NA",IF(SUM(V$20:OFFSET(V$20,$B35-1,0))=0,"",SUM(V20:OFFSET(V$20,$B35-1,0))))</f>
        <v>NA</v>
      </c>
      <c r="W35" s="117" t="str">
        <f ca="1">IF(OR($B35=0,$B35=""),"NA",IF(SUM(W$20:OFFSET(W$20,$B35-1,0))=0,"",SUM(W20:OFFSET(W$20,$B35-1,0))))</f>
        <v>NA</v>
      </c>
      <c r="X35" s="117" t="str">
        <f ca="1">IF(OR($B35=0,$B35=""),"NA",IF(SUM(X$20:OFFSET(X$20,$B35-1,0))=0,"",SUM(X20:OFFSET(X$20,$B35-1,0))))</f>
        <v>NA</v>
      </c>
      <c r="Y35" s="117" t="str">
        <f ca="1">IF(OR($B35=0,$B35=""),"NA",IF(SUM(Y$20:OFFSET(Y$20,$B35-1,0))=0,"",SUM(Y20:OFFSET(Y$20,$B35-1,0))))</f>
        <v>NA</v>
      </c>
      <c r="Z35" s="117" t="str">
        <f ca="1">IF(OR($B35=0,$B35=""),"NA",IF(SUM(Z$20:OFFSET(Z$20,$B35-1,0))=0,"",SUM(Z20:OFFSET(Z$20,$B35-1,0))))</f>
        <v>NA</v>
      </c>
      <c r="AA35" s="117" t="str">
        <f ca="1">IF(OR($B35=0,$B35=""),"NA",IF(SUM(AA$20:OFFSET(AA$20,$B35-1,0))=0,"",SUM(AA20:OFFSET(AA$20,$B35-1,0))))</f>
        <v>NA</v>
      </c>
      <c r="AB35" s="163"/>
    </row>
    <row r="36" spans="1:28" x14ac:dyDescent="0.3">
      <c r="A36" s="66" t="s">
        <v>101</v>
      </c>
      <c r="B36" s="87">
        <f>K9</f>
        <v>0</v>
      </c>
      <c r="C36" s="86" t="s">
        <v>102</v>
      </c>
      <c r="D36" s="67"/>
      <c r="E36" s="67"/>
      <c r="F36" s="68"/>
      <c r="G36" s="26"/>
      <c r="H36" s="117" t="str">
        <f ca="1">IF(OR($B36=0,$B36=""),"NA",IF(SUM(OFFSET(H$20,$B35,0):OFFSET(H$20,$B35+$B36-1,0))=0,"",SUM(SUM(OFFSET(H$20,$B35,0):OFFSET(H$20,$B35+$B36-1,0)))))</f>
        <v>NA</v>
      </c>
      <c r="I36" s="117" t="str">
        <f ca="1">IF(OR($B36=0,$B36=""),"NA",IF(SUM(OFFSET(I$20,$B35,0):OFFSET(I$20,$B35+$B36-1,0))=0,"",SUM(SUM(OFFSET(I$20,$B35,0):OFFSET(I$20,$B35+$B36-1,0)))))</f>
        <v>NA</v>
      </c>
      <c r="J36" s="117" t="str">
        <f ca="1">IF(OR($B36=0,$B36=""),"NA",IF(SUM(OFFSET(J$20,$B35,0):OFFSET(J$20,$B35+$B36-1,0))=0,"",SUM(SUM(OFFSET(J$20,$B35,0):OFFSET(J$20,$B35+$B36-1,0)))))</f>
        <v>NA</v>
      </c>
      <c r="K36" s="117" t="str">
        <f ca="1">IF(OR($B36=0,$B36=""),"NA",IF(SUM(OFFSET(K$20,$B35,0):OFFSET(K$20,$B35+$B36-1,0))=0,"",SUM(SUM(OFFSET(K$20,$B35,0):OFFSET(K$20,$B35+$B36-1,0)))))</f>
        <v>NA</v>
      </c>
      <c r="L36" s="117" t="str">
        <f ca="1">IF(OR($B36=0,$B36=""),"NA",IF(SUM(OFFSET(L$20,$B35,0):OFFSET(L$20,$B35+$B36-1,0))=0,"",SUM(SUM(OFFSET(L$20,$B35,0):OFFSET(L$20,$B35+$B36-1,0)))))</f>
        <v>NA</v>
      </c>
      <c r="M36" s="117" t="str">
        <f ca="1">IF(OR($B36=0,$B36=""),"NA",IF(SUM(OFFSET(M$20,$B35,0):OFFSET(M$20,$B35+$B36-1,0))=0,"",SUM(SUM(OFFSET(M$20,$B35,0):OFFSET(M$20,$B35+$B36-1,0)))))</f>
        <v>NA</v>
      </c>
      <c r="N36" s="117" t="str">
        <f ca="1">IF(OR($B36=0,$B36=""),"NA",IF(SUM(OFFSET(N$20,$B35,0):OFFSET(N$20,$B35+$B36-1,0))=0,"",SUM(SUM(OFFSET(N$20,$B35,0):OFFSET(N$20,$B35+$B36-1,0)))))</f>
        <v>NA</v>
      </c>
      <c r="O36" s="117" t="str">
        <f ca="1">IF(OR($B36=0,$B36=""),"NA",IF(SUM(OFFSET(O$20,$B35,0):OFFSET(O$20,$B35+$B36-1,0))=0,"",SUM(SUM(OFFSET(O$20,$B35,0):OFFSET(O$20,$B35+$B36-1,0)))))</f>
        <v>NA</v>
      </c>
      <c r="P36" s="117" t="str">
        <f ca="1">IF(OR($B36=0,$B36=""),"NA",IF(SUM(OFFSET(P$20,$B35,0):OFFSET(P$20,$B35+$B36-1,0))=0,"",SUM(SUM(OFFSET(P$20,$B35,0):OFFSET(P$20,$B35+$B36-1,0)))))</f>
        <v>NA</v>
      </c>
      <c r="Q36" s="117" t="str">
        <f ca="1">IF(OR($B36=0,$B36=""),"NA",IF(SUM(OFFSET(Q$20,$B35,0):OFFSET(Q$20,$B35+$B36-1,0))=0,"",SUM(SUM(OFFSET(Q$20,$B35,0):OFFSET(Q$20,$B35+$B36-1,0)))))</f>
        <v>NA</v>
      </c>
      <c r="R36" s="117" t="str">
        <f ca="1">IF(OR($B36=0,$B36=""),"NA",IF(SUM(OFFSET(R$20,$B35,0):OFFSET(R$20,$B35+$B36-1,0))=0,"",SUM(SUM(OFFSET(R$20,$B35,0):OFFSET(R$20,$B35+$B36-1,0)))))</f>
        <v>NA</v>
      </c>
      <c r="S36" s="117" t="str">
        <f ca="1">IF(OR($B36=0,$B36=""),"NA",IF(SUM(OFFSET(S$20,$B35,0):OFFSET(S$20,$B35+$B36-1,0))=0,"",SUM(SUM(OFFSET(S$20,$B35,0):OFFSET(S$20,$B35+$B36-1,0)))))</f>
        <v>NA</v>
      </c>
      <c r="T36" s="117" t="str">
        <f ca="1">IF(OR($B36=0,$B36=""),"NA",IF(SUM(OFFSET(T$20,$B35,0):OFFSET(T$20,$B35+$B36-1,0))=0,"",SUM(SUM(OFFSET(T$20,$B35,0):OFFSET(T$20,$B35+$B36-1,0)))))</f>
        <v>NA</v>
      </c>
      <c r="U36" s="117" t="str">
        <f ca="1">IF(OR($B36=0,$B36=""),"NA",IF(SUM(OFFSET(U$20,$B35,0):OFFSET(U$20,$B35+$B36-1,0))=0,"",SUM(SUM(OFFSET(U$20,$B35,0):OFFSET(U$20,$B35+$B36-1,0)))))</f>
        <v>NA</v>
      </c>
      <c r="V36" s="117" t="str">
        <f ca="1">IF(OR($B36=0,$B36=""),"NA",IF(SUM(OFFSET(V$20,$B35,0):OFFSET(V$20,$B35+$B36-1,0))=0,"",SUM(SUM(OFFSET(V$20,$B35,0):OFFSET(V$20,$B35+$B36-1,0)))))</f>
        <v>NA</v>
      </c>
      <c r="W36" s="117" t="str">
        <f ca="1">IF(OR($B36=0,$B36=""),"NA",IF(SUM(OFFSET(W$20,$B35,0):OFFSET(W$20,$B35+$B36-1,0))=0,"",SUM(SUM(OFFSET(W$20,$B35,0):OFFSET(W$20,$B35+$B36-1,0)))))</f>
        <v>NA</v>
      </c>
      <c r="X36" s="117" t="str">
        <f ca="1">IF(OR($B36=0,$B36=""),"NA",IF(SUM(OFFSET(X$20,$B35,0):OFFSET(X$20,$B35+$B36-1,0))=0,"",SUM(SUM(OFFSET(X$20,$B35,0):OFFSET(X$20,$B35+$B36-1,0)))))</f>
        <v>NA</v>
      </c>
      <c r="Y36" s="117" t="str">
        <f ca="1">IF(OR($B36=0,$B36=""),"NA",IF(SUM(OFFSET(Y$20,$B35,0):OFFSET(Y$20,$B35+$B36-1,0))=0,"",SUM(SUM(OFFSET(Y$20,$B35,0):OFFSET(Y$20,$B35+$B36-1,0)))))</f>
        <v>NA</v>
      </c>
      <c r="Z36" s="117" t="str">
        <f ca="1">IF(OR($B36=0,$B36=""),"NA",IF(SUM(OFFSET(Z$20,$B35,0):OFFSET(Z$20,$B35+$B36-1,0))=0,"",SUM(SUM(OFFSET(Z$20,$B35,0):OFFSET(Z$20,$B35+$B36-1,0)))))</f>
        <v>NA</v>
      </c>
      <c r="AA36" s="117" t="str">
        <f ca="1">IF(OR($B36=0,$B36=""),"NA",IF(SUM(OFFSET(AA$20,$B35,0):OFFSET(AA$20,$B35+$B36-1,0))=0,"",SUM(SUM(OFFSET(AA$20,$B35,0):OFFSET(AA$20,$B35+$B36-1,0)))))</f>
        <v>NA</v>
      </c>
      <c r="AB36" s="163"/>
    </row>
    <row r="37" spans="1:28" x14ac:dyDescent="0.3">
      <c r="A37" s="66" t="s">
        <v>103</v>
      </c>
      <c r="B37" s="87">
        <f>K10</f>
        <v>0</v>
      </c>
      <c r="C37" s="86" t="s">
        <v>104</v>
      </c>
      <c r="D37" s="67"/>
      <c r="E37" s="67"/>
      <c r="F37" s="68"/>
      <c r="G37" s="32"/>
      <c r="H37" s="117" t="str">
        <f ca="1">IF(OR($B37=0,$B37=""),"NA",IF(SUM(OFFSET(H$20,$B35+$B36-1,0):OFFSET(H$20,$B35+$B36+$B37-1,0))=0,"",SUM(OFFSET(H$20,$B35+$B36,0):OFFSET(H$20,$B35+$B36+$B37-1,0))))</f>
        <v>NA</v>
      </c>
      <c r="I37" s="117" t="str">
        <f ca="1">IF(OR($B37=0,$B37=""),"NA",IF(SUM(OFFSET(I$20,$B35+$B36-1,0):OFFSET(I$20,$B35+$B36+$B37-1,0))=0,"",SUM(OFFSET(I$20,$B35+$B36,0):OFFSET(I$20,$B35+$B36+$B37-1,0))))</f>
        <v>NA</v>
      </c>
      <c r="J37" s="117" t="str">
        <f ca="1">IF(OR($B37=0,$B37=""),"NA",IF(SUM(OFFSET(J$20,$B35+$B36-1,0):OFFSET(J$20,$B35+$B36+$B37-1,0))=0,"",SUM(OFFSET(J$20,$B35+$B36,0):OFFSET(J$20,$B35+$B36+$B37-1,0))))</f>
        <v>NA</v>
      </c>
      <c r="K37" s="117" t="str">
        <f ca="1">IF(OR($B37=0,$B37=""),"NA",IF(SUM(OFFSET(K$20,$B35+$B36-1,0):OFFSET(K$20,$B35+$B36+$B37-1,0))=0,"",SUM(OFFSET(K$20,$B35+$B36,0):OFFSET(K$20,$B35+$B36+$B37-1,0))))</f>
        <v>NA</v>
      </c>
      <c r="L37" s="117" t="str">
        <f ca="1">IF(OR($B37=0,$B37=""),"NA",IF(SUM(OFFSET(L$20,$B35+$B36-1,0):OFFSET(L$20,$B35+$B36+$B37-1,0))=0,"",SUM(OFFSET(L$20,$B35+$B36,0):OFFSET(L$20,$B35+$B36+$B37-1,0))))</f>
        <v>NA</v>
      </c>
      <c r="M37" s="117" t="str">
        <f ca="1">IF(OR($B37=0,$B37=""),"NA",IF(SUM(OFFSET(M$20,$B35+$B36-1,0):OFFSET(M$20,$B35+$B36+$B37-1,0))=0,"",SUM(OFFSET(M$20,$B35+$B36,0):OFFSET(M$20,$B35+$B36+$B37-1,0))))</f>
        <v>NA</v>
      </c>
      <c r="N37" s="117" t="str">
        <f ca="1">IF(OR($B37=0,$B37=""),"NA",IF(SUM(OFFSET(N$20,$B35+$B36-1,0):OFFSET(N$20,$B35+$B36+$B37-1,0))=0,"",SUM(OFFSET(N$20,$B35+$B36,0):OFFSET(N$20,$B35+$B36+$B37-1,0))))</f>
        <v>NA</v>
      </c>
      <c r="O37" s="117" t="str">
        <f ca="1">IF(OR($B37=0,$B37=""),"NA",IF(SUM(OFFSET(O$20,$B35+$B36-1,0):OFFSET(O$20,$B35+$B36+$B37-1,0))=0,"",SUM(OFFSET(O$20,$B35+$B36,0):OFFSET(O$20,$B35+$B36+$B37-1,0))))</f>
        <v>NA</v>
      </c>
      <c r="P37" s="117" t="str">
        <f ca="1">IF(OR($B37=0,$B37=""),"NA",IF(SUM(OFFSET(P$20,$B35+$B36-1,0):OFFSET(P$20,$B35+$B36+$B37-1,0))=0,"",SUM(OFFSET(P$20,$B35+$B36,0):OFFSET(P$20,$B35+$B36+$B37-1,0))))</f>
        <v>NA</v>
      </c>
      <c r="Q37" s="117" t="str">
        <f ca="1">IF(OR($B37=0,$B37=""),"NA",IF(SUM(OFFSET(Q$20,$B35+$B36-1,0):OFFSET(Q$20,$B35+$B36+$B37-1,0))=0,"",SUM(OFFSET(Q$20,$B35+$B36,0):OFFSET(Q$20,$B35+$B36+$B37-1,0))))</f>
        <v>NA</v>
      </c>
      <c r="R37" s="117" t="str">
        <f ca="1">IF(OR($B37=0,$B37=""),"NA",IF(SUM(OFFSET(R$20,$B35+$B36-1,0):OFFSET(R$20,$B35+$B36+$B37-1,0))=0,"",SUM(OFFSET(R$20,$B35+$B36,0):OFFSET(R$20,$B35+$B36+$B37-1,0))))</f>
        <v>NA</v>
      </c>
      <c r="S37" s="117" t="str">
        <f ca="1">IF(OR($B37=0,$B37=""),"NA",IF(SUM(OFFSET(S$20,$B35+$B36-1,0):OFFSET(S$20,$B35+$B36+$B37-1,0))=0,"",SUM(OFFSET(S$20,$B35+$B36,0):OFFSET(S$20,$B35+$B36+$B37-1,0))))</f>
        <v>NA</v>
      </c>
      <c r="T37" s="117" t="str">
        <f ca="1">IF(OR($B37=0,$B37=""),"NA",IF(SUM(OFFSET(T$20,$B35+$B36-1,0):OFFSET(T$20,$B35+$B36+$B37-1,0))=0,"",SUM(OFFSET(T$20,$B35+$B36,0):OFFSET(T$20,$B35+$B36+$B37-1,0))))</f>
        <v>NA</v>
      </c>
      <c r="U37" s="117" t="str">
        <f ca="1">IF(OR($B37=0,$B37=""),"NA",IF(SUM(OFFSET(U$20,$B35+$B36-1,0):OFFSET(U$20,$B35+$B36+$B37-1,0))=0,"",SUM(OFFSET(U$20,$B35+$B36,0):OFFSET(U$20,$B35+$B36+$B37-1,0))))</f>
        <v>NA</v>
      </c>
      <c r="V37" s="117" t="str">
        <f ca="1">IF(OR($B37=0,$B37=""),"NA",IF(SUM(OFFSET(V$20,$B35+$B36-1,0):OFFSET(V$20,$B35+$B36+$B37-1,0))=0,"",SUM(OFFSET(V$20,$B35+$B36,0):OFFSET(V$20,$B35+$B36+$B37-1,0))))</f>
        <v>NA</v>
      </c>
      <c r="W37" s="117" t="str">
        <f ca="1">IF(OR($B37=0,$B37=""),"NA",IF(SUM(OFFSET(W$20,$B35+$B36-1,0):OFFSET(W$20,$B35+$B36+$B37-1,0))=0,"",SUM(OFFSET(W$20,$B35+$B36,0):OFFSET(W$20,$B35+$B36+$B37-1,0))))</f>
        <v>NA</v>
      </c>
      <c r="X37" s="117" t="str">
        <f ca="1">IF(OR($B37=0,$B37=""),"NA",IF(SUM(OFFSET(X$20,$B35+$B36-1,0):OFFSET(X$20,$B35+$B36+$B37-1,0))=0,"",SUM(OFFSET(X$20,$B35+$B36,0):OFFSET(X$20,$B35+$B36+$B37-1,0))))</f>
        <v>NA</v>
      </c>
      <c r="Y37" s="117" t="str">
        <f ca="1">IF(OR($B37=0,$B37=""),"NA",IF(SUM(OFFSET(Y$20,$B35+$B36-1,0):OFFSET(Y$20,$B35+$B36+$B37-1,0))=0,"",SUM(OFFSET(Y$20,$B35+$B36,0):OFFSET(Y$20,$B35+$B36+$B37-1,0))))</f>
        <v>NA</v>
      </c>
      <c r="Z37" s="117" t="str">
        <f ca="1">IF(OR($B37=0,$B37=""),"NA",IF(SUM(OFFSET(Z$20,$B35+$B36-1,0):OFFSET(Z$20,$B35+$B36+$B37-1,0))=0,"",SUM(OFFSET(Z$20,$B35+$B36,0):OFFSET(Z$20,$B35+$B36+$B37-1,0))))</f>
        <v>NA</v>
      </c>
      <c r="AA37" s="117" t="str">
        <f ca="1">IF(OR($B37=0,$B37=""),"NA",IF(SUM(OFFSET(AA$20,$B35+$B36-1,0):OFFSET(AA$20,$B35+$B36+$B37-1,0))=0,"",SUM(OFFSET(AA$20,$B35+$B36,0):OFFSET(AA$20,$B35+$B36+$B37-1,0))))</f>
        <v>NA</v>
      </c>
      <c r="AB37" s="163"/>
    </row>
    <row r="38" spans="1:28" x14ac:dyDescent="0.3">
      <c r="A38" s="163"/>
      <c r="B38" s="163"/>
      <c r="C38" s="163"/>
      <c r="D38" s="163"/>
      <c r="E38" s="163"/>
      <c r="F38" s="163"/>
      <c r="G38" s="163"/>
      <c r="H38" s="163"/>
      <c r="I38" s="163"/>
      <c r="J38" s="163"/>
      <c r="K38" s="163"/>
      <c r="L38" s="163"/>
      <c r="M38" s="163"/>
      <c r="N38" s="163"/>
      <c r="O38" s="163"/>
      <c r="P38" s="163"/>
      <c r="Q38" s="163"/>
      <c r="R38" s="163"/>
      <c r="S38" s="163"/>
      <c r="T38" s="163"/>
      <c r="U38" s="163"/>
      <c r="V38" s="163"/>
      <c r="W38" s="163"/>
      <c r="X38" s="163"/>
      <c r="Y38" s="163"/>
      <c r="Z38" s="163"/>
      <c r="AA38" s="163"/>
      <c r="AB38" s="163"/>
    </row>
    <row r="39" spans="1:28" ht="27" customHeight="1" x14ac:dyDescent="0.3">
      <c r="A39" s="180" t="s">
        <v>105</v>
      </c>
      <c r="B39" s="163"/>
      <c r="C39" s="182"/>
      <c r="D39" s="182"/>
      <c r="E39" s="182"/>
      <c r="F39" s="182"/>
      <c r="G39" s="182"/>
      <c r="H39" s="182"/>
      <c r="I39" s="182"/>
      <c r="J39" s="182"/>
      <c r="K39" s="182"/>
      <c r="L39" s="182"/>
      <c r="M39" s="182"/>
      <c r="N39" s="182"/>
      <c r="O39" s="182"/>
      <c r="P39" s="182"/>
      <c r="Q39" s="182"/>
      <c r="R39" s="182"/>
      <c r="S39" s="182"/>
      <c r="T39" s="182"/>
      <c r="U39" s="182"/>
      <c r="V39" s="182"/>
      <c r="W39" s="182"/>
      <c r="X39" s="182"/>
      <c r="Y39" s="182"/>
      <c r="Z39" s="182"/>
      <c r="AA39" s="182"/>
      <c r="AB39" s="163"/>
    </row>
    <row r="40" spans="1:28" ht="15" customHeight="1" x14ac:dyDescent="0.3">
      <c r="A40" s="183"/>
      <c r="B40" s="184" t="s">
        <v>106</v>
      </c>
      <c r="C40" s="178"/>
      <c r="D40" s="178"/>
      <c r="E40" s="178"/>
      <c r="F40" s="178"/>
      <c r="G40" s="178"/>
      <c r="H40" s="178"/>
      <c r="I40" s="178"/>
      <c r="J40" s="178"/>
      <c r="K40" s="178"/>
      <c r="L40" s="178"/>
      <c r="M40" s="178"/>
      <c r="N40" s="178"/>
      <c r="O40" s="178"/>
      <c r="P40" s="178"/>
      <c r="Q40" s="178"/>
      <c r="R40" s="178"/>
      <c r="S40" s="178"/>
      <c r="T40" s="178"/>
      <c r="U40" s="178"/>
      <c r="V40" s="178"/>
      <c r="W40" s="178"/>
      <c r="X40" s="178"/>
      <c r="Y40" s="178"/>
      <c r="Z40" s="178"/>
      <c r="AA40" s="178"/>
      <c r="AB40" s="163"/>
    </row>
    <row r="41" spans="1:28" ht="12.75" customHeight="1" x14ac:dyDescent="0.3">
      <c r="A41" s="163"/>
      <c r="B41" s="108" t="s">
        <v>107</v>
      </c>
      <c r="C41" s="109"/>
      <c r="D41" s="110" t="s">
        <v>108</v>
      </c>
      <c r="E41" s="110" t="s">
        <v>109</v>
      </c>
      <c r="F41" s="110" t="s">
        <v>110</v>
      </c>
      <c r="G41" s="36"/>
      <c r="H41" s="185"/>
      <c r="I41" s="186"/>
      <c r="J41" s="186"/>
      <c r="K41" s="186"/>
      <c r="L41" s="186"/>
      <c r="M41" s="186"/>
      <c r="N41" s="186"/>
      <c r="O41" s="186"/>
      <c r="P41" s="186"/>
      <c r="Q41" s="186"/>
      <c r="R41" s="186"/>
      <c r="S41" s="186"/>
      <c r="T41" s="186"/>
      <c r="U41" s="186"/>
      <c r="V41" s="186"/>
      <c r="W41" s="186"/>
      <c r="X41" s="186"/>
      <c r="Y41" s="186"/>
      <c r="Z41" s="101" t="s">
        <v>111</v>
      </c>
      <c r="AB41" s="163"/>
    </row>
    <row r="42" spans="1:28" ht="12.75" customHeight="1" x14ac:dyDescent="0.3">
      <c r="A42" s="163"/>
      <c r="B42" s="111" t="s">
        <v>112</v>
      </c>
      <c r="C42" s="112"/>
      <c r="D42" s="113" t="s">
        <v>113</v>
      </c>
      <c r="E42" s="113" t="s">
        <v>114</v>
      </c>
      <c r="F42" s="113" t="s">
        <v>114</v>
      </c>
      <c r="G42" s="37"/>
      <c r="H42" s="21">
        <v>5</v>
      </c>
      <c r="I42" s="21">
        <v>6</v>
      </c>
      <c r="J42" s="21">
        <v>7</v>
      </c>
      <c r="K42" s="21">
        <v>8</v>
      </c>
      <c r="L42" s="21">
        <v>9</v>
      </c>
      <c r="M42" s="21">
        <v>10</v>
      </c>
      <c r="N42" s="21">
        <v>11</v>
      </c>
      <c r="O42" s="21">
        <v>12</v>
      </c>
      <c r="P42" s="21">
        <v>13</v>
      </c>
      <c r="Q42" s="21">
        <v>14</v>
      </c>
      <c r="R42" s="21">
        <v>15</v>
      </c>
      <c r="S42" s="21">
        <v>16</v>
      </c>
      <c r="T42" s="21">
        <v>17</v>
      </c>
      <c r="U42" s="21">
        <v>18</v>
      </c>
      <c r="V42" s="21">
        <v>19</v>
      </c>
      <c r="W42" s="21">
        <v>20</v>
      </c>
      <c r="X42" s="21">
        <v>21</v>
      </c>
      <c r="Y42" s="21">
        <v>22</v>
      </c>
      <c r="Z42" s="102">
        <v>23</v>
      </c>
      <c r="AA42" s="38">
        <v>24</v>
      </c>
      <c r="AB42" s="163"/>
    </row>
    <row r="43" spans="1:28" ht="12.75" customHeight="1" x14ac:dyDescent="0.3">
      <c r="A43" s="39" t="s">
        <v>115</v>
      </c>
      <c r="B43" s="99"/>
      <c r="C43" s="96"/>
      <c r="D43" s="60">
        <f t="shared" ref="D43:D52" si="1">F43-E43+1</f>
        <v>1</v>
      </c>
      <c r="E43" s="61"/>
      <c r="F43" s="61"/>
      <c r="G43" s="43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118">
        <f>SUM(H43:Y43)</f>
        <v>0</v>
      </c>
      <c r="AA43" s="54"/>
      <c r="AB43" s="163"/>
    </row>
    <row r="44" spans="1:28" ht="12.75" customHeight="1" x14ac:dyDescent="0.3">
      <c r="A44" s="40" t="s">
        <v>116</v>
      </c>
      <c r="B44" s="99"/>
      <c r="C44" s="96"/>
      <c r="D44" s="60">
        <f t="shared" si="1"/>
        <v>1</v>
      </c>
      <c r="E44" s="61"/>
      <c r="F44" s="61"/>
      <c r="G44" s="26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118">
        <f t="shared" ref="Z44:Z47" si="2">SUM(H44:Y44)</f>
        <v>0</v>
      </c>
      <c r="AA44" s="54"/>
      <c r="AB44" s="163"/>
    </row>
    <row r="45" spans="1:28" ht="12.75" customHeight="1" x14ac:dyDescent="0.3">
      <c r="A45" s="40" t="s">
        <v>117</v>
      </c>
      <c r="B45" s="99"/>
      <c r="C45" s="96"/>
      <c r="D45" s="60">
        <f t="shared" si="1"/>
        <v>1</v>
      </c>
      <c r="E45" s="61"/>
      <c r="F45" s="61"/>
      <c r="G45" s="26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118">
        <f t="shared" si="2"/>
        <v>0</v>
      </c>
      <c r="AA45" s="54"/>
      <c r="AB45" s="163"/>
    </row>
    <row r="46" spans="1:28" ht="12.75" customHeight="1" x14ac:dyDescent="0.3">
      <c r="A46" s="40" t="s">
        <v>118</v>
      </c>
      <c r="B46" s="99"/>
      <c r="C46" s="96"/>
      <c r="D46" s="60">
        <f t="shared" si="1"/>
        <v>1</v>
      </c>
      <c r="E46" s="61"/>
      <c r="F46" s="61"/>
      <c r="G46" s="26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118">
        <f t="shared" si="2"/>
        <v>0</v>
      </c>
      <c r="AA46" s="54"/>
      <c r="AB46" s="163"/>
    </row>
    <row r="47" spans="1:28" ht="12.75" customHeight="1" x14ac:dyDescent="0.3">
      <c r="A47" s="40" t="s">
        <v>119</v>
      </c>
      <c r="B47" s="99"/>
      <c r="C47" s="96"/>
      <c r="D47" s="60">
        <f t="shared" si="1"/>
        <v>1</v>
      </c>
      <c r="E47" s="61"/>
      <c r="F47" s="61"/>
      <c r="G47" s="26"/>
      <c r="H47" s="54"/>
      <c r="I47" s="54"/>
      <c r="J47" s="54"/>
      <c r="K47" s="54"/>
      <c r="L47" s="54"/>
      <c r="M47" s="54"/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54"/>
      <c r="Z47" s="118">
        <f t="shared" si="2"/>
        <v>0</v>
      </c>
      <c r="AA47" s="55"/>
      <c r="AB47" s="163"/>
    </row>
    <row r="48" spans="1:28" ht="12.75" customHeight="1" x14ac:dyDescent="0.3">
      <c r="A48" s="40" t="s">
        <v>120</v>
      </c>
      <c r="B48" s="99"/>
      <c r="C48" s="96"/>
      <c r="D48" s="60">
        <f t="shared" si="1"/>
        <v>1</v>
      </c>
      <c r="E48" s="61"/>
      <c r="F48" s="61"/>
      <c r="G48" s="26"/>
      <c r="H48" s="54"/>
      <c r="I48" s="54"/>
      <c r="J48" s="54"/>
      <c r="K48" s="54"/>
      <c r="L48" s="54"/>
      <c r="M48" s="54"/>
      <c r="N48" s="55"/>
      <c r="O48" s="55"/>
      <c r="P48" s="55"/>
      <c r="Q48" s="55"/>
      <c r="R48" s="55"/>
      <c r="S48" s="55"/>
      <c r="T48" s="55"/>
      <c r="U48" s="55"/>
      <c r="V48" s="54"/>
      <c r="W48" s="55"/>
      <c r="X48" s="55"/>
      <c r="Y48" s="54"/>
      <c r="Z48" s="118">
        <f>SUM(H48:Y48)</f>
        <v>0</v>
      </c>
      <c r="AA48" s="54"/>
      <c r="AB48" s="163"/>
    </row>
    <row r="49" spans="1:28" ht="12.75" customHeight="1" x14ac:dyDescent="0.3">
      <c r="A49" s="107" t="s">
        <v>121</v>
      </c>
      <c r="B49" s="99"/>
      <c r="C49" s="96"/>
      <c r="D49" s="60">
        <f t="shared" si="1"/>
        <v>1</v>
      </c>
      <c r="E49" s="62"/>
      <c r="F49" s="62"/>
      <c r="G49" s="26"/>
      <c r="H49" s="100"/>
      <c r="I49" s="100"/>
      <c r="J49" s="100"/>
      <c r="K49" s="100"/>
      <c r="L49" s="100"/>
      <c r="M49" s="100"/>
      <c r="N49" s="100"/>
      <c r="O49" s="100"/>
      <c r="P49" s="100"/>
      <c r="Q49" s="100"/>
      <c r="R49" s="100"/>
      <c r="S49" s="100"/>
      <c r="T49" s="100"/>
      <c r="U49" s="100"/>
      <c r="V49" s="100"/>
      <c r="W49" s="100"/>
      <c r="X49" s="100"/>
      <c r="Y49" s="100"/>
      <c r="Z49" s="118">
        <f>SUM(H49:Y49)</f>
        <v>0</v>
      </c>
      <c r="AA49" s="100"/>
      <c r="AB49" s="163"/>
    </row>
    <row r="50" spans="1:28" ht="12.75" customHeight="1" x14ac:dyDescent="0.3">
      <c r="A50" s="40" t="s">
        <v>122</v>
      </c>
      <c r="B50" s="106"/>
      <c r="C50" s="96"/>
      <c r="D50" s="60">
        <f t="shared" si="1"/>
        <v>1</v>
      </c>
      <c r="E50" s="63"/>
      <c r="F50" s="63"/>
      <c r="G50" s="26"/>
      <c r="H50" s="55"/>
      <c r="I50" s="55"/>
      <c r="J50" s="55"/>
      <c r="K50" s="55"/>
      <c r="L50" s="55"/>
      <c r="M50" s="55"/>
      <c r="N50" s="55"/>
      <c r="O50" s="55"/>
      <c r="P50" s="54"/>
      <c r="Q50" s="54"/>
      <c r="R50" s="55"/>
      <c r="S50" s="55"/>
      <c r="T50" s="55"/>
      <c r="U50" s="55"/>
      <c r="V50" s="55"/>
      <c r="W50" s="100"/>
      <c r="X50" s="55"/>
      <c r="Y50" s="54"/>
      <c r="Z50" s="118">
        <f t="shared" ref="Z50:Z54" si="3">SUM(H50:Y50)</f>
        <v>0</v>
      </c>
      <c r="AA50" s="54"/>
      <c r="AB50" s="163"/>
    </row>
    <row r="51" spans="1:28" ht="12.75" customHeight="1" x14ac:dyDescent="0.3">
      <c r="A51" s="40" t="s">
        <v>123</v>
      </c>
      <c r="B51" s="99"/>
      <c r="C51" s="96"/>
      <c r="D51" s="60">
        <f t="shared" si="1"/>
        <v>1</v>
      </c>
      <c r="E51" s="61"/>
      <c r="F51" s="61"/>
      <c r="G51" s="26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4"/>
      <c r="S51" s="55"/>
      <c r="T51" s="55"/>
      <c r="U51" s="55"/>
      <c r="V51" s="55"/>
      <c r="W51" s="55"/>
      <c r="X51" s="55"/>
      <c r="Y51" s="54"/>
      <c r="Z51" s="118">
        <f t="shared" si="3"/>
        <v>0</v>
      </c>
      <c r="AA51" s="55"/>
      <c r="AB51" s="163"/>
    </row>
    <row r="52" spans="1:28" ht="12.75" customHeight="1" x14ac:dyDescent="0.3">
      <c r="A52" s="40" t="s">
        <v>124</v>
      </c>
      <c r="B52" s="99"/>
      <c r="C52" s="96"/>
      <c r="D52" s="60">
        <f t="shared" si="1"/>
        <v>1</v>
      </c>
      <c r="E52" s="64"/>
      <c r="F52" s="64"/>
      <c r="G52" s="32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8"/>
      <c r="Z52" s="118">
        <f t="shared" si="3"/>
        <v>0</v>
      </c>
      <c r="AA52" s="57"/>
      <c r="AB52" s="163"/>
    </row>
    <row r="53" spans="1:28" ht="12.75" customHeight="1" x14ac:dyDescent="0.3">
      <c r="A53" s="40" t="s">
        <v>125</v>
      </c>
      <c r="B53" s="99"/>
      <c r="C53" s="96"/>
      <c r="D53" s="60"/>
      <c r="E53" s="64"/>
      <c r="F53" s="64"/>
      <c r="G53" s="32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58"/>
      <c r="Z53" s="118">
        <f t="shared" si="3"/>
        <v>0</v>
      </c>
      <c r="AA53" s="57"/>
      <c r="AB53" s="163"/>
    </row>
    <row r="54" spans="1:28" ht="12.75" customHeight="1" x14ac:dyDescent="0.3">
      <c r="A54" s="40" t="s">
        <v>126</v>
      </c>
      <c r="B54" s="99"/>
      <c r="C54" s="96"/>
      <c r="D54" s="60"/>
      <c r="E54" s="64"/>
      <c r="F54" s="64"/>
      <c r="G54" s="32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8"/>
      <c r="Z54" s="118">
        <f t="shared" si="3"/>
        <v>0</v>
      </c>
      <c r="AA54" s="57"/>
      <c r="AB54" s="163"/>
    </row>
    <row r="55" spans="1:28" ht="12" customHeight="1" x14ac:dyDescent="0.4">
      <c r="A55" s="187"/>
      <c r="B55" s="187"/>
      <c r="C55" s="198"/>
      <c r="D55" s="187"/>
      <c r="E55" s="187"/>
      <c r="F55" s="187"/>
      <c r="G55" s="187"/>
      <c r="H55" s="187"/>
      <c r="I55" s="187"/>
      <c r="J55" s="187"/>
      <c r="K55" s="187"/>
      <c r="L55" s="187"/>
      <c r="M55" s="187"/>
      <c r="N55" s="187"/>
      <c r="O55" s="187"/>
      <c r="P55" s="187"/>
      <c r="Q55" s="187"/>
      <c r="R55" s="187"/>
      <c r="S55" s="187"/>
      <c r="T55" s="187"/>
      <c r="U55" s="187"/>
      <c r="V55" s="187"/>
      <c r="W55" s="187"/>
      <c r="X55" s="187"/>
      <c r="Y55" s="187"/>
      <c r="Z55" s="187"/>
      <c r="AA55" s="1"/>
      <c r="AB55" s="163"/>
    </row>
    <row r="56" spans="1:28" ht="25.5" customHeight="1" x14ac:dyDescent="0.45">
      <c r="B56" s="104" t="s">
        <v>97</v>
      </c>
      <c r="C56" s="103" t="str">
        <f>A39</f>
        <v>Distribution of the instruction time in the case of Vertical Flexibility</v>
      </c>
      <c r="D56" s="70"/>
      <c r="E56" s="70"/>
      <c r="F56" s="71"/>
      <c r="G56" s="69"/>
      <c r="H56" s="188"/>
      <c r="I56" s="189"/>
      <c r="J56" s="189"/>
      <c r="K56" s="163"/>
      <c r="L56" s="163"/>
      <c r="M56" s="163"/>
      <c r="N56" s="163"/>
      <c r="O56" s="163"/>
      <c r="P56" s="163"/>
      <c r="Q56" s="163"/>
      <c r="R56" s="163"/>
      <c r="S56" s="163"/>
      <c r="T56" s="128"/>
      <c r="U56" s="72"/>
      <c r="V56" s="72"/>
      <c r="W56" s="72"/>
      <c r="X56" s="72"/>
      <c r="Y56" s="115" t="s">
        <v>127</v>
      </c>
      <c r="Z56" s="116">
        <f>SUM(Z57:Z59)</f>
        <v>0</v>
      </c>
      <c r="AA56" s="123"/>
      <c r="AB56" s="163"/>
    </row>
    <row r="57" spans="1:28" ht="12.75" customHeight="1" x14ac:dyDescent="0.3">
      <c r="A57" s="65" t="s">
        <v>128</v>
      </c>
      <c r="B57" s="87">
        <f>B35</f>
        <v>0</v>
      </c>
      <c r="C57" s="86" t="s">
        <v>100</v>
      </c>
      <c r="D57" s="67"/>
      <c r="E57" s="67"/>
      <c r="F57" s="68"/>
      <c r="G57" s="43"/>
      <c r="H57" s="105"/>
      <c r="I57" s="105"/>
      <c r="J57" s="105"/>
      <c r="K57" s="105"/>
      <c r="L57" s="105"/>
      <c r="M57" s="105"/>
      <c r="N57" s="105"/>
      <c r="O57" s="105"/>
      <c r="P57" s="105"/>
      <c r="Q57" s="105"/>
      <c r="R57" s="105"/>
      <c r="S57" s="105"/>
      <c r="T57" s="105"/>
      <c r="U57" s="105"/>
      <c r="V57" s="105"/>
      <c r="W57" s="105"/>
      <c r="X57" s="105"/>
      <c r="Y57" s="105"/>
      <c r="Z57" s="119">
        <f>SUM(H57:Y57)</f>
        <v>0</v>
      </c>
      <c r="AA57" s="122"/>
      <c r="AB57" s="163"/>
    </row>
    <row r="58" spans="1:28" ht="12.75" customHeight="1" x14ac:dyDescent="0.3">
      <c r="A58" s="66" t="s">
        <v>129</v>
      </c>
      <c r="B58" s="87">
        <f>B36</f>
        <v>0</v>
      </c>
      <c r="C58" s="86" t="s">
        <v>102</v>
      </c>
      <c r="D58" s="67"/>
      <c r="E58" s="67"/>
      <c r="F58" s="68"/>
      <c r="G58" s="26"/>
      <c r="H58" s="105"/>
      <c r="I58" s="105"/>
      <c r="J58" s="105"/>
      <c r="K58" s="105"/>
      <c r="L58" s="105"/>
      <c r="M58" s="105"/>
      <c r="N58" s="105"/>
      <c r="O58" s="105"/>
      <c r="P58" s="105"/>
      <c r="Q58" s="105"/>
      <c r="R58" s="105"/>
      <c r="S58" s="105"/>
      <c r="T58" s="105"/>
      <c r="U58" s="105"/>
      <c r="V58" s="105"/>
      <c r="W58" s="105"/>
      <c r="X58" s="105"/>
      <c r="Y58" s="105"/>
      <c r="Z58" s="120">
        <f t="shared" ref="Z58:Z59" si="4">SUM(H58:Y58)</f>
        <v>0</v>
      </c>
      <c r="AA58" s="105"/>
      <c r="AB58" s="163"/>
    </row>
    <row r="59" spans="1:28" ht="12.75" customHeight="1" x14ac:dyDescent="0.3">
      <c r="A59" s="66" t="s">
        <v>130</v>
      </c>
      <c r="B59" s="87">
        <f>B37</f>
        <v>0</v>
      </c>
      <c r="C59" s="86" t="s">
        <v>104</v>
      </c>
      <c r="D59" s="67"/>
      <c r="E59" s="67"/>
      <c r="F59" s="68"/>
      <c r="G59" s="32"/>
      <c r="H59" s="105"/>
      <c r="I59" s="105"/>
      <c r="J59" s="105"/>
      <c r="K59" s="105"/>
      <c r="L59" s="105"/>
      <c r="M59" s="105"/>
      <c r="N59" s="105"/>
      <c r="O59" s="105"/>
      <c r="P59" s="105"/>
      <c r="Q59" s="105"/>
      <c r="R59" s="105"/>
      <c r="S59" s="105"/>
      <c r="T59" s="105"/>
      <c r="U59" s="105"/>
      <c r="V59" s="105"/>
      <c r="W59" s="105"/>
      <c r="X59" s="105"/>
      <c r="Y59" s="105"/>
      <c r="Z59" s="120">
        <f t="shared" si="4"/>
        <v>0</v>
      </c>
      <c r="AA59" s="105"/>
      <c r="AB59" s="163"/>
    </row>
    <row r="60" spans="1:28" ht="12.75" customHeight="1" x14ac:dyDescent="0.3">
      <c r="A60" s="163"/>
      <c r="B60" s="163"/>
      <c r="C60" s="163"/>
      <c r="D60" s="163"/>
      <c r="E60" s="163"/>
      <c r="F60" s="163"/>
      <c r="G60" s="163"/>
      <c r="H60" s="163"/>
      <c r="I60" s="163"/>
      <c r="J60" s="163"/>
      <c r="K60" s="163"/>
      <c r="L60" s="163"/>
      <c r="M60" s="163"/>
      <c r="N60" s="163"/>
      <c r="O60" s="163"/>
      <c r="P60" s="163"/>
      <c r="Q60" s="163"/>
      <c r="R60" s="163"/>
      <c r="S60" s="163"/>
      <c r="T60" s="163"/>
      <c r="U60" s="163"/>
      <c r="V60" s="163"/>
      <c r="W60" s="163"/>
      <c r="X60" s="163"/>
      <c r="Y60" s="163"/>
      <c r="Z60" s="195"/>
      <c r="AA60" s="163"/>
      <c r="AB60" s="163"/>
    </row>
    <row r="61" spans="1:28" s="73" customFormat="1" ht="21" customHeight="1" x14ac:dyDescent="0.25">
      <c r="A61" s="180" t="s">
        <v>131</v>
      </c>
      <c r="B61" s="179"/>
      <c r="C61" s="179"/>
      <c r="D61" s="179"/>
      <c r="E61" s="179"/>
      <c r="F61" s="179"/>
      <c r="G61" s="179"/>
      <c r="H61" s="179"/>
      <c r="I61" s="179"/>
      <c r="J61" s="179"/>
      <c r="K61" s="179"/>
      <c r="L61" s="179"/>
      <c r="M61" s="179"/>
      <c r="N61" s="179"/>
      <c r="O61" s="179"/>
      <c r="P61" s="179"/>
      <c r="Q61" s="179"/>
      <c r="R61" s="179"/>
      <c r="S61" s="179"/>
      <c r="T61" s="179"/>
      <c r="U61" s="179"/>
      <c r="V61" s="179"/>
      <c r="W61" s="179"/>
      <c r="X61" s="179"/>
      <c r="Y61" s="179"/>
      <c r="Z61" s="196"/>
      <c r="AA61" s="179"/>
      <c r="AB61" s="179"/>
    </row>
    <row r="62" spans="1:28" ht="12" customHeight="1" x14ac:dyDescent="0.3">
      <c r="A62" s="163"/>
      <c r="B62" s="197"/>
      <c r="C62" s="163"/>
      <c r="D62" s="163"/>
      <c r="E62" s="163"/>
      <c r="F62" s="163"/>
      <c r="G62" s="163"/>
      <c r="H62" s="163"/>
      <c r="I62" s="163"/>
      <c r="J62" s="163"/>
      <c r="K62" s="163"/>
      <c r="L62" s="163"/>
      <c r="M62" s="163"/>
      <c r="N62" s="163"/>
      <c r="O62" s="163"/>
      <c r="P62" s="163"/>
      <c r="Q62" s="163"/>
      <c r="R62" s="163"/>
      <c r="S62" s="163"/>
      <c r="T62" s="163"/>
      <c r="U62" s="163"/>
      <c r="V62" s="163"/>
      <c r="W62" s="163"/>
      <c r="X62" s="163"/>
      <c r="Y62" s="163"/>
      <c r="Z62" s="195"/>
      <c r="AA62" s="163"/>
      <c r="AB62" s="163"/>
    </row>
    <row r="63" spans="1:28" ht="24.75" customHeight="1" x14ac:dyDescent="0.3">
      <c r="B63" s="104" t="s">
        <v>97</v>
      </c>
      <c r="C63" s="103" t="str">
        <f>A61</f>
        <v>Total Instruction time</v>
      </c>
      <c r="D63" s="70"/>
      <c r="E63" s="70"/>
      <c r="F63" s="71"/>
      <c r="G63" s="69"/>
      <c r="H63" s="17"/>
      <c r="I63" s="69"/>
      <c r="J63" s="69"/>
      <c r="T63" s="128"/>
      <c r="U63" s="72"/>
      <c r="V63" s="72"/>
      <c r="W63" s="72"/>
      <c r="X63" s="72"/>
      <c r="Y63" s="115" t="s">
        <v>132</v>
      </c>
      <c r="Z63" s="116">
        <f ca="1">SUM(Z56,Z34)</f>
        <v>0</v>
      </c>
      <c r="AA63" s="123"/>
      <c r="AB63" s="163"/>
    </row>
    <row r="64" spans="1:28" ht="12.75" customHeight="1" x14ac:dyDescent="0.3">
      <c r="A64" s="65" t="s">
        <v>133</v>
      </c>
      <c r="B64" s="87">
        <f>B57</f>
        <v>0</v>
      </c>
      <c r="C64" s="86" t="s">
        <v>100</v>
      </c>
      <c r="D64" s="67"/>
      <c r="E64" s="67"/>
      <c r="F64" s="68"/>
      <c r="G64" s="43"/>
      <c r="H64" s="117" t="str">
        <f ca="1">IF(SUM(H57,H35)&gt;0,SUM(H57,H35),"")</f>
        <v/>
      </c>
      <c r="I64" s="117" t="str">
        <f t="shared" ref="I64:AA64" ca="1" si="5">IF(SUM(I57,I35)&gt;0,SUM(I57,I35),"")</f>
        <v/>
      </c>
      <c r="J64" s="117" t="str">
        <f t="shared" ca="1" si="5"/>
        <v/>
      </c>
      <c r="K64" s="117" t="str">
        <f t="shared" ca="1" si="5"/>
        <v/>
      </c>
      <c r="L64" s="117" t="str">
        <f t="shared" ca="1" si="5"/>
        <v/>
      </c>
      <c r="M64" s="117" t="str">
        <f t="shared" ca="1" si="5"/>
        <v/>
      </c>
      <c r="N64" s="117" t="str">
        <f t="shared" ca="1" si="5"/>
        <v/>
      </c>
      <c r="O64" s="117" t="str">
        <f t="shared" ca="1" si="5"/>
        <v/>
      </c>
      <c r="P64" s="117" t="str">
        <f t="shared" ca="1" si="5"/>
        <v/>
      </c>
      <c r="Q64" s="117" t="str">
        <f t="shared" ca="1" si="5"/>
        <v/>
      </c>
      <c r="R64" s="117" t="str">
        <f t="shared" ca="1" si="5"/>
        <v/>
      </c>
      <c r="S64" s="117" t="str">
        <f t="shared" ca="1" si="5"/>
        <v/>
      </c>
      <c r="T64" s="117" t="str">
        <f t="shared" ca="1" si="5"/>
        <v/>
      </c>
      <c r="U64" s="117" t="str">
        <f t="shared" ca="1" si="5"/>
        <v/>
      </c>
      <c r="V64" s="117" t="str">
        <f t="shared" ca="1" si="5"/>
        <v/>
      </c>
      <c r="W64" s="117" t="str">
        <f t="shared" ca="1" si="5"/>
        <v/>
      </c>
      <c r="X64" s="117" t="str">
        <f t="shared" ca="1" si="5"/>
        <v/>
      </c>
      <c r="Y64" s="117" t="str">
        <f t="shared" ca="1" si="5"/>
        <v/>
      </c>
      <c r="Z64" s="117" t="str">
        <f t="shared" ca="1" si="5"/>
        <v/>
      </c>
      <c r="AA64" s="117" t="str">
        <f t="shared" ca="1" si="5"/>
        <v/>
      </c>
      <c r="AB64" s="163"/>
    </row>
    <row r="65" spans="1:28" ht="12.75" customHeight="1" x14ac:dyDescent="0.3">
      <c r="A65" s="65" t="s">
        <v>134</v>
      </c>
      <c r="B65" s="87">
        <f>B58</f>
        <v>0</v>
      </c>
      <c r="C65" s="86" t="s">
        <v>102</v>
      </c>
      <c r="D65" s="67"/>
      <c r="E65" s="67"/>
      <c r="F65" s="68"/>
      <c r="G65" s="26"/>
      <c r="H65" s="117" t="str">
        <f t="shared" ref="H65" ca="1" si="6">IF(SUM(H58,H36)&gt;0,SUM(H58,H36),"")</f>
        <v/>
      </c>
      <c r="I65" s="117" t="str">
        <f t="shared" ref="I65:AA65" ca="1" si="7">IF(SUM(I58,I36)&gt;0,SUM(I58,I36),"")</f>
        <v/>
      </c>
      <c r="J65" s="117" t="str">
        <f t="shared" ca="1" si="7"/>
        <v/>
      </c>
      <c r="K65" s="117" t="str">
        <f t="shared" ca="1" si="7"/>
        <v/>
      </c>
      <c r="L65" s="117" t="str">
        <f t="shared" ca="1" si="7"/>
        <v/>
      </c>
      <c r="M65" s="117" t="str">
        <f t="shared" ca="1" si="7"/>
        <v/>
      </c>
      <c r="N65" s="117" t="str">
        <f t="shared" ca="1" si="7"/>
        <v/>
      </c>
      <c r="O65" s="117" t="str">
        <f t="shared" ca="1" si="7"/>
        <v/>
      </c>
      <c r="P65" s="117" t="str">
        <f t="shared" ca="1" si="7"/>
        <v/>
      </c>
      <c r="Q65" s="117" t="str">
        <f t="shared" ca="1" si="7"/>
        <v/>
      </c>
      <c r="R65" s="117" t="str">
        <f t="shared" ca="1" si="7"/>
        <v/>
      </c>
      <c r="S65" s="117" t="str">
        <f t="shared" ca="1" si="7"/>
        <v/>
      </c>
      <c r="T65" s="117" t="str">
        <f t="shared" ca="1" si="7"/>
        <v/>
      </c>
      <c r="U65" s="117" t="str">
        <f t="shared" ca="1" si="7"/>
        <v/>
      </c>
      <c r="V65" s="117" t="str">
        <f t="shared" ca="1" si="7"/>
        <v/>
      </c>
      <c r="W65" s="117" t="str">
        <f t="shared" ca="1" si="7"/>
        <v/>
      </c>
      <c r="X65" s="117" t="str">
        <f t="shared" ca="1" si="7"/>
        <v/>
      </c>
      <c r="Y65" s="117" t="str">
        <f t="shared" ca="1" si="7"/>
        <v/>
      </c>
      <c r="Z65" s="117" t="str">
        <f t="shared" ca="1" si="7"/>
        <v/>
      </c>
      <c r="AA65" s="117" t="str">
        <f t="shared" ca="1" si="7"/>
        <v/>
      </c>
      <c r="AB65" s="163"/>
    </row>
    <row r="66" spans="1:28" ht="12.75" customHeight="1" x14ac:dyDescent="0.3">
      <c r="A66" s="65" t="s">
        <v>135</v>
      </c>
      <c r="B66" s="87">
        <f>B59</f>
        <v>0</v>
      </c>
      <c r="C66" s="86" t="s">
        <v>104</v>
      </c>
      <c r="D66" s="67"/>
      <c r="E66" s="67"/>
      <c r="F66" s="68"/>
      <c r="G66" s="32"/>
      <c r="H66" s="117" t="str">
        <f t="shared" ref="H66" ca="1" si="8">IF(SUM(H59,H37)&gt;0,SUM(H59,H37),"")</f>
        <v/>
      </c>
      <c r="I66" s="117" t="str">
        <f t="shared" ref="I66:AA66" ca="1" si="9">IF(SUM(I59,I37)&gt;0,SUM(I59,I37),"")</f>
        <v/>
      </c>
      <c r="J66" s="117" t="str">
        <f t="shared" ca="1" si="9"/>
        <v/>
      </c>
      <c r="K66" s="117" t="str">
        <f t="shared" ca="1" si="9"/>
        <v/>
      </c>
      <c r="L66" s="117" t="str">
        <f t="shared" ca="1" si="9"/>
        <v/>
      </c>
      <c r="M66" s="117" t="str">
        <f t="shared" ca="1" si="9"/>
        <v/>
      </c>
      <c r="N66" s="117" t="str">
        <f t="shared" ca="1" si="9"/>
        <v/>
      </c>
      <c r="O66" s="117" t="str">
        <f t="shared" ca="1" si="9"/>
        <v/>
      </c>
      <c r="P66" s="117" t="str">
        <f t="shared" ca="1" si="9"/>
        <v/>
      </c>
      <c r="Q66" s="117" t="str">
        <f t="shared" ca="1" si="9"/>
        <v/>
      </c>
      <c r="R66" s="117" t="str">
        <f t="shared" ca="1" si="9"/>
        <v/>
      </c>
      <c r="S66" s="117" t="str">
        <f t="shared" ca="1" si="9"/>
        <v/>
      </c>
      <c r="T66" s="117" t="str">
        <f t="shared" ca="1" si="9"/>
        <v/>
      </c>
      <c r="U66" s="117" t="str">
        <f t="shared" ca="1" si="9"/>
        <v/>
      </c>
      <c r="V66" s="117" t="str">
        <f t="shared" ca="1" si="9"/>
        <v/>
      </c>
      <c r="W66" s="117" t="str">
        <f t="shared" ca="1" si="9"/>
        <v/>
      </c>
      <c r="X66" s="117" t="str">
        <f t="shared" ca="1" si="9"/>
        <v/>
      </c>
      <c r="Y66" s="117" t="str">
        <f t="shared" ca="1" si="9"/>
        <v/>
      </c>
      <c r="Z66" s="117" t="str">
        <f t="shared" ca="1" si="9"/>
        <v/>
      </c>
      <c r="AA66" s="117" t="str">
        <f t="shared" ca="1" si="9"/>
        <v/>
      </c>
      <c r="AB66" s="163"/>
    </row>
    <row r="67" spans="1:28" ht="12.75" customHeight="1" x14ac:dyDescent="0.3">
      <c r="A67" s="163"/>
      <c r="B67" s="163"/>
      <c r="C67" s="163"/>
      <c r="D67" s="163"/>
      <c r="E67" s="163"/>
      <c r="F67" s="163"/>
      <c r="G67" s="163"/>
      <c r="H67" s="163"/>
      <c r="I67" s="163"/>
      <c r="J67" s="163"/>
      <c r="K67" s="163"/>
      <c r="L67" s="163"/>
      <c r="M67" s="163"/>
      <c r="N67" s="163"/>
      <c r="O67" s="163"/>
      <c r="P67" s="163"/>
      <c r="Q67" s="163"/>
      <c r="R67" s="163"/>
      <c r="S67" s="163"/>
      <c r="T67" s="163"/>
      <c r="U67" s="163"/>
      <c r="V67" s="163"/>
      <c r="W67" s="163"/>
      <c r="X67" s="163"/>
      <c r="Y67" s="163"/>
      <c r="Z67" s="163"/>
      <c r="AA67" s="163"/>
      <c r="AB67" s="163"/>
    </row>
    <row r="68" spans="1:28" s="73" customFormat="1" ht="21" customHeight="1" x14ac:dyDescent="0.25">
      <c r="A68" s="180" t="s">
        <v>136</v>
      </c>
      <c r="B68" s="179"/>
      <c r="C68" s="179"/>
      <c r="D68" s="179"/>
      <c r="E68" s="179"/>
      <c r="F68" s="179"/>
      <c r="G68" s="179"/>
      <c r="H68" s="179"/>
      <c r="I68" s="179"/>
      <c r="J68" s="179"/>
      <c r="K68" s="179"/>
      <c r="L68" s="179"/>
      <c r="M68" s="179"/>
      <c r="N68" s="179"/>
      <c r="O68" s="179"/>
      <c r="P68" s="179"/>
      <c r="Q68" s="179"/>
      <c r="R68" s="179"/>
      <c r="S68" s="179"/>
      <c r="T68" s="179"/>
      <c r="U68" s="179"/>
      <c r="V68" s="179"/>
      <c r="W68" s="179"/>
      <c r="X68" s="179"/>
      <c r="Y68" s="179"/>
      <c r="Z68" s="179"/>
      <c r="AA68" s="179"/>
      <c r="AB68" s="179"/>
    </row>
    <row r="69" spans="1:28" s="73" customFormat="1" ht="10" customHeight="1" x14ac:dyDescent="0.25">
      <c r="A69" s="179"/>
      <c r="B69" s="181"/>
      <c r="C69" s="179"/>
      <c r="D69" s="179"/>
      <c r="E69" s="179"/>
      <c r="F69" s="179"/>
      <c r="G69" s="179"/>
      <c r="H69" s="179"/>
      <c r="I69" s="179"/>
      <c r="J69" s="179"/>
      <c r="K69" s="179"/>
      <c r="L69" s="179"/>
      <c r="M69" s="179"/>
      <c r="N69" s="179"/>
      <c r="O69" s="179"/>
      <c r="P69" s="179"/>
      <c r="Q69" s="179"/>
      <c r="R69" s="179"/>
      <c r="S69" s="179"/>
      <c r="T69" s="179"/>
      <c r="U69" s="179"/>
      <c r="V69" s="179"/>
      <c r="W69" s="179"/>
      <c r="X69" s="179"/>
      <c r="Y69" s="179"/>
      <c r="Z69" s="179"/>
      <c r="AA69" s="179"/>
      <c r="AB69" s="179"/>
    </row>
    <row r="70" spans="1:28" ht="12.75" customHeight="1" x14ac:dyDescent="0.3">
      <c r="A70" s="163"/>
      <c r="B70" s="257" t="s">
        <v>137</v>
      </c>
      <c r="C70" s="258"/>
      <c r="D70" s="258"/>
      <c r="E70" s="258"/>
      <c r="F70" s="258"/>
      <c r="G70" s="258"/>
      <c r="H70" s="258"/>
      <c r="I70" s="258"/>
      <c r="J70" s="258"/>
      <c r="K70" s="258"/>
      <c r="L70" s="258"/>
      <c r="M70" s="258"/>
      <c r="N70" s="259"/>
      <c r="O70" s="260"/>
      <c r="P70" s="163"/>
      <c r="Q70" s="163"/>
      <c r="R70" s="163"/>
      <c r="S70" s="163"/>
      <c r="T70" s="163"/>
      <c r="U70" s="163"/>
      <c r="V70" s="163"/>
      <c r="W70" s="163"/>
      <c r="X70" s="163"/>
      <c r="Y70" s="163"/>
      <c r="Z70" s="163"/>
      <c r="AA70" s="163"/>
      <c r="AB70" s="163"/>
    </row>
    <row r="71" spans="1:28" ht="12.75" customHeight="1" x14ac:dyDescent="0.3">
      <c r="A71" s="163"/>
      <c r="B71" s="77" t="s">
        <v>138</v>
      </c>
      <c r="C71" s="41"/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80"/>
      <c r="O71" s="97"/>
      <c r="P71" s="163"/>
      <c r="Q71" s="163"/>
      <c r="R71" s="163"/>
      <c r="S71" s="163"/>
      <c r="T71" s="163"/>
      <c r="U71" s="163"/>
      <c r="V71" s="163"/>
      <c r="W71" s="163"/>
      <c r="X71" s="163"/>
      <c r="Y71" s="163"/>
      <c r="Z71" s="163"/>
      <c r="AA71" s="163"/>
      <c r="AB71" s="163"/>
    </row>
    <row r="72" spans="1:28" ht="12.75" customHeight="1" x14ac:dyDescent="0.3">
      <c r="A72" s="163"/>
      <c r="B72" s="78" t="s">
        <v>139</v>
      </c>
      <c r="C72" s="79"/>
      <c r="D72" s="79"/>
      <c r="E72" s="79"/>
      <c r="F72" s="79"/>
      <c r="G72" s="79"/>
      <c r="H72" s="79"/>
      <c r="I72" s="79"/>
      <c r="J72" s="79"/>
      <c r="K72" s="79"/>
      <c r="L72" s="79"/>
      <c r="M72" s="79"/>
      <c r="N72" s="81"/>
      <c r="O72" s="98"/>
      <c r="P72" s="163"/>
      <c r="Q72" s="163"/>
      <c r="R72" s="163"/>
      <c r="S72" s="163"/>
      <c r="T72" s="163"/>
      <c r="U72" s="163"/>
      <c r="V72" s="163"/>
      <c r="W72" s="163"/>
      <c r="X72" s="163"/>
      <c r="Y72" s="163"/>
      <c r="Z72" s="163"/>
      <c r="AA72" s="163"/>
      <c r="AB72" s="163"/>
    </row>
    <row r="73" spans="1:28" x14ac:dyDescent="0.3">
      <c r="A73" s="163"/>
      <c r="B73" s="163"/>
      <c r="C73" s="163"/>
      <c r="D73" s="163"/>
      <c r="E73" s="163"/>
      <c r="F73" s="163"/>
      <c r="G73" s="163"/>
      <c r="H73" s="163"/>
      <c r="I73" s="163"/>
      <c r="J73" s="163"/>
      <c r="K73" s="163"/>
      <c r="L73" s="163"/>
      <c r="M73" s="163"/>
      <c r="N73" s="163"/>
      <c r="O73" s="163"/>
      <c r="P73" s="163"/>
      <c r="Q73" s="163"/>
      <c r="R73" s="163"/>
      <c r="S73" s="163"/>
      <c r="T73" s="163"/>
      <c r="U73" s="163"/>
      <c r="V73" s="163"/>
      <c r="W73" s="163"/>
      <c r="X73" s="163"/>
      <c r="Y73" s="163"/>
      <c r="Z73" s="163"/>
      <c r="AA73" s="163"/>
      <c r="AB73" s="163"/>
    </row>
  </sheetData>
  <sheetProtection formatColumns="0" formatRows="0"/>
  <customSheetViews>
    <customSheetView guid="{EC7A1C79-7024-4C90-9022-3FDD1C60F819}" scale="85" showGridLines="0" fitToPage="1" topLeftCell="A13">
      <selection activeCell="K38" sqref="K38"/>
      <rowBreaks count="1" manualBreakCount="1">
        <brk id="45" max="16383" man="1"/>
      </rowBreaks>
      <colBreaks count="1" manualBreakCount="1">
        <brk id="28" max="1048575" man="1"/>
      </colBreaks>
      <pageMargins left="0" right="0" top="0" bottom="0" header="0" footer="0"/>
      <pageSetup paperSize="9" scale="57" orientation="landscape" horizontalDpi="1200" verticalDpi="1200" r:id="rId1"/>
      <headerFooter alignWithMargins="0"/>
    </customSheetView>
    <customSheetView guid="{999E281C-0518-4967-A54D-48010915E7BF}" scale="85" showGridLines="0" fitToPage="1">
      <selection activeCell="Z14" sqref="R6:Z14"/>
      <rowBreaks count="1" manualBreakCount="1">
        <brk id="43" max="16383" man="1"/>
      </rowBreaks>
      <colBreaks count="1" manualBreakCount="1">
        <brk id="28" max="1048575" man="1"/>
      </colBreaks>
      <pageMargins left="0" right="0" top="0" bottom="0" header="0" footer="0"/>
      <pageSetup paperSize="9" scale="70" orientation="landscape" horizontalDpi="1200" verticalDpi="1200" r:id="rId2"/>
      <headerFooter alignWithMargins="0"/>
    </customSheetView>
  </customSheetViews>
  <mergeCells count="10">
    <mergeCell ref="K6:L6"/>
    <mergeCell ref="M7:P8"/>
    <mergeCell ref="K15:L15"/>
    <mergeCell ref="B14:J14"/>
    <mergeCell ref="B8:J8"/>
    <mergeCell ref="B9:J9"/>
    <mergeCell ref="B10:J10"/>
    <mergeCell ref="B11:J11"/>
    <mergeCell ref="B12:J12"/>
    <mergeCell ref="B13:J13"/>
  </mergeCells>
  <phoneticPr fontId="0" type="noConversion"/>
  <conditionalFormatting sqref="C20:C29">
    <cfRule type="cellIs" dxfId="11" priority="3" operator="equal">
      <formula>"ISCED 1"</formula>
    </cfRule>
  </conditionalFormatting>
  <conditionalFormatting sqref="C20:C29">
    <cfRule type="cellIs" dxfId="10" priority="1" operator="equal">
      <formula>"ISCED 34"</formula>
    </cfRule>
    <cfRule type="cellIs" dxfId="9" priority="2" operator="equal">
      <formula>"ISCED 24"</formula>
    </cfRule>
  </conditionalFormatting>
  <dataValidations xWindow="477" yWindow="369" count="7">
    <dataValidation allowBlank="1" showInputMessage="1" showErrorMessage="1" prompt="Please indicate track name._x000a_If there are several general tracks with different instruction time allocation, please use a separate excel file for each one of them._x000a_" sqref="K13:L13" xr:uid="{00000000-0002-0000-0100-000000000000}"/>
    <dataValidation allowBlank="1" showErrorMessage="1" prompt="Please indicate the percentage of students following the curriculum reported below as a percentage of students enrolled in general compulsory education._x000a_" sqref="N72:O72" xr:uid="{00000000-0002-0000-0100-000001000000}"/>
    <dataValidation type="list" allowBlank="1" showInputMessage="1" showErrorMessage="1" prompt="Please select from the Drop down menu" sqref="K12" xr:uid="{00000000-0002-0000-0100-000002000000}">
      <formula1>$Z$8:$Z$9</formula1>
    </dataValidation>
    <dataValidation allowBlank="1" showErrorMessage="1" sqref="N70:O71" xr:uid="{00000000-0002-0000-0100-000003000000}"/>
    <dataValidation type="list" allowBlank="1" showInputMessage="1" showErrorMessage="1" prompt="Please select from the Drop down menu" sqref="K14" xr:uid="{00000000-0002-0000-0100-000004000000}">
      <formula1>"Periods,Hours (60min)"</formula1>
    </dataValidation>
    <dataValidation type="list" allowBlank="1" showInputMessage="1" showErrorMessage="1" sqref="C20:C31" xr:uid="{00000000-0002-0000-0100-000005000000}">
      <formula1>"ISCED 1,ISCED 24,ISCED 34,-, ,"</formula1>
    </dataValidation>
    <dataValidation type="list" allowBlank="1" showInputMessage="1" showErrorMessage="1" prompt="Please select from the Drop down menu" sqref="K15:L15" xr:uid="{00000000-0002-0000-0100-000006000000}">
      <formula1>"NO vertical flexibility, YES some vertical flexibility, NA not applicable"</formula1>
    </dataValidation>
  </dataValidations>
  <pageMargins left="0.74803149606299213" right="0.43307086614173229" top="0.98425196850393704" bottom="0.98425196850393704" header="0.51181102362204722" footer="0.51181102362204722"/>
  <pageSetup paperSize="9" scale="66" fitToHeight="0" orientation="landscape" r:id="rId3"/>
  <headerFooter alignWithMargins="0">
    <oddFooter>&amp;C_x000D_&amp;1#&amp;"Calibri"&amp;10&amp;K0000FF Restricted Use - À usage restreint</oddFooter>
  </headerFooter>
  <rowBreaks count="1" manualBreakCount="1">
    <brk id="37" max="26" man="1"/>
  </rowBreaks>
  <colBreaks count="1" manualBreakCount="1">
    <brk id="28" max="1048575" man="1"/>
  </colBreaks>
  <drawing r:id="rId4"/>
  <extLst>
    <ext xmlns:x14="http://schemas.microsoft.com/office/spreadsheetml/2009/9/main" uri="{CCE6A557-97BC-4b89-ADB6-D9C93CAAB3DF}">
      <x14:dataValidations xmlns:xm="http://schemas.microsoft.com/office/excel/2006/main" xWindow="477" yWindow="369" count="1">
        <x14:dataValidation type="list" allowBlank="1" showInputMessage="1" showErrorMessage="1" xr:uid="{C95A1758-BAF3-41D7-9EF6-C2EE23210507}">
          <x14:formula1>
            <xm:f>Control!$A$3:$A$60</xm:f>
          </x14:formula1>
          <xm:sqref>K6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>
    <pageSetUpPr fitToPage="1"/>
  </sheetPr>
  <dimension ref="A1:AM30"/>
  <sheetViews>
    <sheetView showGridLines="0" zoomScale="70" zoomScaleNormal="70" workbookViewId="0">
      <selection activeCell="B4" sqref="B4"/>
    </sheetView>
  </sheetViews>
  <sheetFormatPr defaultColWidth="0" defaultRowHeight="12.5" zeroHeight="1" x14ac:dyDescent="0.25"/>
  <cols>
    <col min="1" max="1" width="5.453125" customWidth="1"/>
    <col min="2" max="2" width="125.54296875" customWidth="1"/>
    <col min="3" max="3" width="14" customWidth="1"/>
    <col min="4" max="4" width="29.54296875" customWidth="1"/>
    <col min="5" max="5" width="2.26953125" customWidth="1"/>
    <col min="6" max="39" width="0" hidden="1" customWidth="1"/>
    <col min="40" max="16384" width="8.7265625" hidden="1"/>
  </cols>
  <sheetData>
    <row r="1" spans="1:5" s="1" customFormat="1" x14ac:dyDescent="0.25"/>
    <row r="2" spans="1:5" s="1" customFormat="1" ht="47.25" customHeight="1" x14ac:dyDescent="0.25">
      <c r="B2" s="9" t="str">
        <f>+'Intended instruction time'!AA3</f>
        <v>Eurydice-OECD Joint Instruction Time Data Collection 2024</v>
      </c>
    </row>
    <row r="3" spans="1:5" s="1" customFormat="1" x14ac:dyDescent="0.25"/>
    <row r="4" spans="1:5" s="1" customFormat="1" ht="31" thickBot="1" x14ac:dyDescent="0.7">
      <c r="B4" s="164" t="s">
        <v>140</v>
      </c>
      <c r="D4" s="2"/>
    </row>
    <row r="5" spans="1:5" s="1" customFormat="1" ht="34.5" customHeight="1" x14ac:dyDescent="0.25">
      <c r="C5" s="279" t="s">
        <v>41</v>
      </c>
      <c r="D5" s="287" t="str">
        <f>+'Intended instruction time'!K6</f>
        <v>Please select a country</v>
      </c>
      <c r="E5" s="3"/>
    </row>
    <row r="6" spans="1:5" s="1" customFormat="1" ht="18.75" customHeight="1" thickBot="1" x14ac:dyDescent="0.3">
      <c r="C6" s="280" t="s">
        <v>43</v>
      </c>
      <c r="D6" s="281" t="str">
        <f>+'Intended instruction time'!K7</f>
        <v>2024/25</v>
      </c>
      <c r="E6" s="4"/>
    </row>
    <row r="7" spans="1:5" ht="15.5" x14ac:dyDescent="0.25">
      <c r="B7" s="5"/>
    </row>
    <row r="8" spans="1:5" ht="16" thickBot="1" x14ac:dyDescent="0.3">
      <c r="B8" s="268" t="s">
        <v>141</v>
      </c>
      <c r="C8" s="269"/>
    </row>
    <row r="9" spans="1:5" ht="28" customHeight="1" thickBot="1" x14ac:dyDescent="0.3">
      <c r="B9" s="270"/>
      <c r="C9" s="271"/>
      <c r="D9" s="6"/>
      <c r="E9" s="6"/>
    </row>
    <row r="10" spans="1:5" x14ac:dyDescent="0.25">
      <c r="B10" s="271"/>
      <c r="C10" s="271"/>
      <c r="D10" s="6"/>
      <c r="E10" s="6"/>
    </row>
    <row r="11" spans="1:5" hidden="1" x14ac:dyDescent="0.25">
      <c r="B11" s="269"/>
      <c r="C11" s="269"/>
    </row>
    <row r="12" spans="1:5" ht="16" thickBot="1" x14ac:dyDescent="0.3">
      <c r="B12" s="268" t="s">
        <v>142</v>
      </c>
      <c r="C12" s="269"/>
    </row>
    <row r="13" spans="1:5" ht="28" customHeight="1" thickBot="1" x14ac:dyDescent="0.3">
      <c r="B13" s="270"/>
      <c r="C13" s="271"/>
      <c r="D13" s="6"/>
      <c r="E13" s="6"/>
    </row>
    <row r="14" spans="1:5" x14ac:dyDescent="0.25">
      <c r="B14" s="269"/>
      <c r="C14" s="269"/>
    </row>
    <row r="15" spans="1:5" s="1" customFormat="1" ht="16" thickBot="1" x14ac:dyDescent="0.3">
      <c r="A15"/>
      <c r="B15" s="268" t="s">
        <v>143</v>
      </c>
      <c r="C15" s="269"/>
    </row>
    <row r="16" spans="1:5" s="1" customFormat="1" ht="28" customHeight="1" thickBot="1" x14ac:dyDescent="0.3">
      <c r="A16"/>
      <c r="B16" s="270"/>
      <c r="C16" s="269"/>
      <c r="D16"/>
      <c r="E16"/>
    </row>
    <row r="17" spans="1:5" s="1" customFormat="1" x14ac:dyDescent="0.25">
      <c r="A17"/>
      <c r="B17" s="269"/>
      <c r="C17" s="269"/>
      <c r="D17"/>
      <c r="E17"/>
    </row>
    <row r="18" spans="1:5" s="1" customFormat="1" hidden="1" x14ac:dyDescent="0.25">
      <c r="A18"/>
      <c r="B18" s="269"/>
      <c r="C18" s="269"/>
      <c r="D18"/>
      <c r="E18"/>
    </row>
    <row r="19" spans="1:5" ht="16" thickBot="1" x14ac:dyDescent="0.3">
      <c r="B19" s="268" t="s">
        <v>144</v>
      </c>
      <c r="C19" s="269"/>
    </row>
    <row r="20" spans="1:5" ht="28" customHeight="1" thickBot="1" x14ac:dyDescent="0.3">
      <c r="B20" s="270"/>
      <c r="C20" s="271"/>
      <c r="D20" s="6"/>
      <c r="E20" s="6"/>
    </row>
    <row r="21" spans="1:5" x14ac:dyDescent="0.25">
      <c r="B21" s="271"/>
      <c r="C21" s="271"/>
      <c r="D21" s="6"/>
      <c r="E21" s="6"/>
    </row>
    <row r="22" spans="1:5" hidden="1" x14ac:dyDescent="0.25">
      <c r="B22" s="269"/>
      <c r="C22" s="269"/>
    </row>
    <row r="23" spans="1:5" ht="16" thickBot="1" x14ac:dyDescent="0.3">
      <c r="B23" s="268" t="s">
        <v>145</v>
      </c>
      <c r="C23" s="269"/>
    </row>
    <row r="24" spans="1:5" ht="28" customHeight="1" thickBot="1" x14ac:dyDescent="0.3">
      <c r="B24" s="270"/>
      <c r="C24" s="271"/>
      <c r="D24" s="6"/>
      <c r="E24" s="6"/>
    </row>
    <row r="25" spans="1:5" x14ac:dyDescent="0.25">
      <c r="B25" s="271"/>
      <c r="C25" s="271"/>
      <c r="D25" s="6"/>
      <c r="E25" s="6"/>
    </row>
    <row r="26" spans="1:5" x14ac:dyDescent="0.25">
      <c r="B26" s="6"/>
      <c r="C26" s="6"/>
      <c r="D26" s="6"/>
      <c r="E26" s="6"/>
    </row>
    <row r="27" spans="1:5" x14ac:dyDescent="0.25">
      <c r="B27" s="6"/>
      <c r="C27" s="6"/>
      <c r="D27" s="6"/>
      <c r="E27" s="6"/>
    </row>
    <row r="28" spans="1:5" x14ac:dyDescent="0.25">
      <c r="B28" s="6"/>
      <c r="C28" s="6"/>
      <c r="D28" s="6"/>
      <c r="E28" s="6"/>
    </row>
    <row r="29" spans="1:5" x14ac:dyDescent="0.25"/>
    <row r="30" spans="1:5" x14ac:dyDescent="0.25"/>
  </sheetData>
  <customSheetViews>
    <customSheetView guid="{EC7A1C79-7024-4C90-9022-3FDD1C60F819}" scale="80" showGridLines="0" fitToPage="1">
      <selection activeCell="D6" sqref="D6"/>
      <pageMargins left="0" right="0" top="0" bottom="0" header="0" footer="0"/>
      <pageSetup scale="50" orientation="landscape" r:id="rId1"/>
      <headerFooter alignWithMargins="0"/>
    </customSheetView>
    <customSheetView guid="{999E281C-0518-4967-A54D-48010915E7BF}" showGridLines="0" fitToPage="1" topLeftCell="A4">
      <selection activeCell="B13" sqref="B13"/>
      <pageMargins left="0" right="0" top="0" bottom="0" header="0" footer="0"/>
      <pageSetup scale="50" orientation="landscape" r:id="rId2"/>
      <headerFooter alignWithMargins="0"/>
    </customSheetView>
  </customSheetViews>
  <phoneticPr fontId="10" type="noConversion"/>
  <pageMargins left="0.75" right="0.75" top="1" bottom="1" header="0.5" footer="0.5"/>
  <pageSetup scale="70" fitToHeight="0" orientation="landscape" r:id="rId3"/>
  <headerFooter alignWithMargins="0">
    <oddFooter>&amp;C_x000D_&amp;1#&amp;"Calibri"&amp;10&amp;K0000FF Restricted Use - À usage restreint</oddFooter>
  </headerFooter>
  <colBreaks count="1" manualBreakCount="1">
    <brk id="4" max="25" man="1"/>
  </colBreaks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3">
    <pageSetUpPr fitToPage="1"/>
  </sheetPr>
  <dimension ref="A1:AM44"/>
  <sheetViews>
    <sheetView showGridLines="0" zoomScale="82" zoomScaleNormal="82" workbookViewId="0">
      <selection activeCell="B8" sqref="B8"/>
    </sheetView>
  </sheetViews>
  <sheetFormatPr defaultColWidth="0" defaultRowHeight="12.5" x14ac:dyDescent="0.25"/>
  <cols>
    <col min="1" max="1" width="3.1796875" customWidth="1"/>
    <col min="2" max="2" width="125.453125" customWidth="1"/>
    <col min="3" max="3" width="13.453125" customWidth="1"/>
    <col min="4" max="4" width="24.453125" customWidth="1"/>
    <col min="5" max="5" width="4.7265625" customWidth="1"/>
    <col min="6" max="39" width="0" hidden="1" customWidth="1"/>
    <col min="40" max="16384" width="8.7265625" hidden="1"/>
  </cols>
  <sheetData>
    <row r="1" spans="1:5" s="1" customFormat="1" x14ac:dyDescent="0.25"/>
    <row r="2" spans="1:5" s="1" customFormat="1" ht="47.25" customHeight="1" x14ac:dyDescent="0.25">
      <c r="B2" s="9" t="str">
        <f>+'Intended instruction time'!AA3</f>
        <v>Eurydice-OECD Joint Instruction Time Data Collection 2024</v>
      </c>
    </row>
    <row r="3" spans="1:5" s="1" customFormat="1" x14ac:dyDescent="0.25"/>
    <row r="4" spans="1:5" s="1" customFormat="1" ht="31" thickBot="1" x14ac:dyDescent="0.7">
      <c r="B4" s="164" t="s">
        <v>146</v>
      </c>
      <c r="D4" s="2"/>
    </row>
    <row r="5" spans="1:5" s="1" customFormat="1" ht="39.65" customHeight="1" x14ac:dyDescent="0.25">
      <c r="C5" s="279" t="s">
        <v>41</v>
      </c>
      <c r="D5" s="284" t="str">
        <f>+'Intended instruction time'!K6</f>
        <v>Please select a country</v>
      </c>
      <c r="E5" s="3"/>
    </row>
    <row r="6" spans="1:5" s="1" customFormat="1" ht="16" thickBot="1" x14ac:dyDescent="0.3">
      <c r="C6" s="280" t="s">
        <v>43</v>
      </c>
      <c r="D6" s="282" t="str">
        <f>+'Intended instruction time'!K7</f>
        <v>2024/25</v>
      </c>
      <c r="E6" s="4"/>
    </row>
    <row r="7" spans="1:5" ht="36" x14ac:dyDescent="0.25">
      <c r="B7" s="298" t="s">
        <v>147</v>
      </c>
    </row>
    <row r="8" spans="1:5" ht="62.5" customHeight="1" thickBot="1" x14ac:dyDescent="0.3">
      <c r="B8" s="278"/>
    </row>
    <row r="9" spans="1:5" ht="88" customHeight="1" thickBot="1" x14ac:dyDescent="0.3">
      <c r="B9" s="278"/>
    </row>
    <row r="13" spans="1:5" ht="56.15" customHeight="1" thickBot="1" x14ac:dyDescent="0.3">
      <c r="A13" s="261"/>
      <c r="B13" s="298" t="s">
        <v>148</v>
      </c>
    </row>
    <row r="14" spans="1:5" ht="13.5" thickBot="1" x14ac:dyDescent="0.3">
      <c r="A14" s="261"/>
      <c r="B14" s="262" t="s">
        <v>149</v>
      </c>
    </row>
    <row r="15" spans="1:5" ht="13" x14ac:dyDescent="0.25">
      <c r="A15" s="261"/>
      <c r="B15" s="304" t="s">
        <v>150</v>
      </c>
    </row>
    <row r="16" spans="1:5" x14ac:dyDescent="0.25">
      <c r="A16" s="261"/>
      <c r="B16" s="263"/>
    </row>
    <row r="17" spans="1:5" ht="13" x14ac:dyDescent="0.25">
      <c r="A17" s="261"/>
      <c r="B17" s="302" t="s">
        <v>151</v>
      </c>
    </row>
    <row r="18" spans="1:5" x14ac:dyDescent="0.25">
      <c r="A18" s="261"/>
      <c r="B18" s="263"/>
    </row>
    <row r="19" spans="1:5" ht="13" x14ac:dyDescent="0.25">
      <c r="A19" s="261"/>
      <c r="B19" s="302" t="s">
        <v>152</v>
      </c>
    </row>
    <row r="20" spans="1:5" x14ac:dyDescent="0.25">
      <c r="A20" s="261"/>
      <c r="B20" s="263"/>
      <c r="D20" s="1"/>
      <c r="E20" s="1"/>
    </row>
    <row r="21" spans="1:5" ht="13" x14ac:dyDescent="0.25">
      <c r="A21" s="261"/>
      <c r="B21" s="264" t="s">
        <v>153</v>
      </c>
      <c r="C21" s="6"/>
      <c r="D21" s="7"/>
      <c r="E21" s="7"/>
    </row>
    <row r="22" spans="1:5" x14ac:dyDescent="0.25">
      <c r="A22" s="261"/>
      <c r="B22" s="265" t="s">
        <v>154</v>
      </c>
      <c r="C22" s="6"/>
      <c r="D22" s="7"/>
      <c r="E22" s="7"/>
    </row>
    <row r="23" spans="1:5" x14ac:dyDescent="0.25">
      <c r="A23" s="261"/>
      <c r="B23" s="263"/>
    </row>
    <row r="24" spans="1:5" x14ac:dyDescent="0.25">
      <c r="A24" s="261"/>
      <c r="B24" s="265" t="s">
        <v>155</v>
      </c>
    </row>
    <row r="25" spans="1:5" x14ac:dyDescent="0.25">
      <c r="A25" s="261"/>
      <c r="B25" s="263"/>
    </row>
    <row r="26" spans="1:5" ht="13" x14ac:dyDescent="0.25">
      <c r="A26" s="261"/>
      <c r="B26" s="304" t="s">
        <v>156</v>
      </c>
    </row>
    <row r="27" spans="1:5" x14ac:dyDescent="0.25">
      <c r="A27" s="261"/>
      <c r="B27" s="303" t="s">
        <v>157</v>
      </c>
    </row>
    <row r="28" spans="1:5" x14ac:dyDescent="0.25">
      <c r="A28" s="261"/>
      <c r="B28" s="263"/>
    </row>
    <row r="29" spans="1:5" x14ac:dyDescent="0.25">
      <c r="A29" s="261"/>
      <c r="B29" s="265" t="s">
        <v>158</v>
      </c>
    </row>
    <row r="30" spans="1:5" x14ac:dyDescent="0.25">
      <c r="A30" s="261"/>
      <c r="B30" s="263"/>
    </row>
    <row r="31" spans="1:5" x14ac:dyDescent="0.25">
      <c r="A31" s="261"/>
      <c r="B31" s="265" t="s">
        <v>159</v>
      </c>
    </row>
    <row r="32" spans="1:5" x14ac:dyDescent="0.25">
      <c r="A32" s="261"/>
      <c r="B32" s="263"/>
    </row>
    <row r="33" spans="1:2" ht="25" x14ac:dyDescent="0.25">
      <c r="A33" s="261"/>
      <c r="B33" s="265" t="s">
        <v>160</v>
      </c>
    </row>
    <row r="34" spans="1:2" x14ac:dyDescent="0.25">
      <c r="A34" s="261"/>
      <c r="B34" s="263"/>
    </row>
    <row r="35" spans="1:2" ht="25" x14ac:dyDescent="0.25">
      <c r="A35" s="261"/>
      <c r="B35" s="265" t="s">
        <v>161</v>
      </c>
    </row>
    <row r="36" spans="1:2" x14ac:dyDescent="0.25">
      <c r="A36" s="261"/>
      <c r="B36" s="263"/>
    </row>
    <row r="37" spans="1:2" x14ac:dyDescent="0.25">
      <c r="A37" s="261"/>
      <c r="B37" s="265" t="s">
        <v>162</v>
      </c>
    </row>
    <row r="38" spans="1:2" x14ac:dyDescent="0.25">
      <c r="A38" s="261"/>
      <c r="B38" s="263"/>
    </row>
    <row r="39" spans="1:2" x14ac:dyDescent="0.25">
      <c r="A39" s="261"/>
      <c r="B39" s="265" t="s">
        <v>163</v>
      </c>
    </row>
    <row r="40" spans="1:2" x14ac:dyDescent="0.25">
      <c r="A40" s="261"/>
      <c r="B40" s="263"/>
    </row>
    <row r="41" spans="1:2" ht="13" x14ac:dyDescent="0.25">
      <c r="A41" s="301"/>
      <c r="B41" s="275" t="s">
        <v>164</v>
      </c>
    </row>
    <row r="42" spans="1:2" ht="13" thickBot="1" x14ac:dyDescent="0.3">
      <c r="A42" s="261"/>
      <c r="B42" s="263"/>
    </row>
    <row r="43" spans="1:2" ht="26" x14ac:dyDescent="0.3">
      <c r="A43" s="261"/>
      <c r="B43" s="266" t="s">
        <v>165</v>
      </c>
    </row>
    <row r="44" spans="1:2" ht="21.65" customHeight="1" thickBot="1" x14ac:dyDescent="0.3">
      <c r="A44" s="261"/>
      <c r="B44" s="267" t="s">
        <v>166</v>
      </c>
    </row>
  </sheetData>
  <customSheetViews>
    <customSheetView guid="{EC7A1C79-7024-4C90-9022-3FDD1C60F819}" scale="80" showGridLines="0" fitToPage="1">
      <selection activeCell="B22" sqref="B22"/>
      <pageMargins left="0" right="0" top="0" bottom="0" header="0" footer="0"/>
      <pageSetup scale="50" orientation="landscape" r:id="rId1"/>
      <headerFooter alignWithMargins="0"/>
    </customSheetView>
    <customSheetView guid="{999E281C-0518-4967-A54D-48010915E7BF}" scale="80" showGridLines="0" fitToPage="1">
      <selection activeCell="E11" sqref="E11"/>
      <pageMargins left="0" right="0" top="0" bottom="0" header="0" footer="0"/>
      <pageSetup scale="50" orientation="landscape"/>
      <headerFooter alignWithMargins="0"/>
    </customSheetView>
  </customSheetViews>
  <phoneticPr fontId="8" type="noConversion"/>
  <pageMargins left="0.75" right="0.75" top="1" bottom="1" header="0.5" footer="0.5"/>
  <pageSetup scale="59" fitToWidth="0" orientation="landscape" r:id="rId2"/>
  <headerFooter alignWithMargins="0">
    <oddFooter>&amp;C_x000D_&amp;1#&amp;"Calibri"&amp;10&amp;K0000FF Restricted Use - À usage restreint</oddFooter>
  </headerFooter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7" id="{7F399146-653D-408E-81C0-7BD1301ADE06}">
            <xm:f>OR( $D$5=Control!$C$3, $D$5=Control!$C$4, $D$5=Control!$C$5, $D$5=Control!$C$6, $D$5=Control!$C$7, $D$5=Control!$C$8, $D$5=Control!$C$9, $D$5=Control!$C$10, $D$5=Control!$C$11, $D$5=Control!$C$12, $D$5=Control!$C$13, $D$5=Control!$C$14, $D$5=Control!$C$15, $D$5=Control!$C$16, $D$5=Control!$C$17, $D$5=Control!$C$18, $D$5=Control!$C$19, $D$5=Control!$C$20)</xm:f>
            <x14:dxf>
              <font>
                <color rgb="FFD9D9D9"/>
              </font>
              <fill>
                <patternFill>
                  <bgColor rgb="FFD9D9D9"/>
                </patternFill>
              </fill>
            </x14:dxf>
          </x14:cfRule>
          <x14:cfRule type="expression" priority="5" id="{D8B2A146-2C60-4A7B-9913-C9C8BC4E1ACA}">
            <xm:f>OR( $D$5=Control!$C$3, $D$5=Control!$C$4, $D$5=Control!$C$5, $D$5=Control!$C$6, $D$5=Control!$C$7, $D$5=Control!$C$8, $D$5=Control!$C$9, $D$5=Control!$C$10, $D$5=Control!$C$11, $D$5=Control!$C$12, $D$5=Control!$C$13, $D$5=Control!$C$14, $D$5=Control!$C$15, $D$5=Control!$C$16, $D$5=Control!$C$17, $D$5=Control!$C$18, $D$5=Control!$C$19, $D$5=Control!$C$20)</xm:f>
            <x14:dxf>
              <font>
                <color rgb="FFD9D9D9"/>
              </font>
              <fill>
                <patternFill>
                  <bgColor rgb="FFD9D9D9"/>
                </patternFill>
              </fill>
            </x14:dxf>
          </x14:cfRule>
          <x14:cfRule type="expression" priority="6" id="{97B02E40-D2AD-4723-BF38-0D4A9C6AB570}">
            <xm:f>OR( $D$5=Control!$C$3, $D$5=Control!$C$4, $D$5=Control!$C$5, $D$5=Control!$C$6, $D$5=Control!$C$7, $D$5=Control!$C$8, $D$5=Control!$C$9, $D$5=Control!$C$10, $D$5=Control!$C$11, $D$5=Control!$C$12, $D$5=Control!$C$13, $D$5=Control!$C$14, $D$5=Control!$C$15, $D$5=Control!$C$16, $D$5=Control!$C$17, $D$5=Control!$C$18, $D$5=Control!$C$19, $D$5=Control!$C$20)</xm:f>
            <x14:dxf>
              <font>
                <color rgb="FFD9D9D9"/>
              </font>
              <fill>
                <patternFill>
                  <bgColor rgb="FFD9D9D9"/>
                </patternFill>
              </fill>
            </x14:dxf>
          </x14:cfRule>
          <xm:sqref>B8:B9</xm:sqref>
        </x14:conditionalFormatting>
        <x14:conditionalFormatting xmlns:xm="http://schemas.microsoft.com/office/excel/2006/main">
          <x14:cfRule type="expression" priority="4" id="{FD5E2825-39A5-4D0A-B123-797864EA49FD}">
            <xm:f>OR( $D$5=Control!$C$3, $D$5=Control!$C$4, $D$5=Control!$C$5, $D$5=Control!$C$6, $D$5=Control!$C$7, $D$5=Control!$C$8, $D$5=Control!$C$9, $D$5=Control!$C$10, $D$5=Control!$C$11, $D$5=Control!$C$12, $D$5=Control!$C$13, $D$5=Control!$C$14, $D$5=Control!$C$15, $D$5=Control!$C$16, $D$5=Control!$C$17, $D$5=Control!$C$18, $D$5=Control!$C$19, $D$5=Control!$C$20)</xm:f>
            <x14:dxf>
              <font>
                <color rgb="FFD9D9D9"/>
              </font>
              <fill>
                <patternFill>
                  <bgColor rgb="FFD9D9D9"/>
                </patternFill>
              </fill>
            </x14:dxf>
          </x14:cfRule>
          <xm:sqref>B7</xm:sqref>
        </x14:conditionalFormatting>
        <x14:conditionalFormatting xmlns:xm="http://schemas.microsoft.com/office/excel/2006/main">
          <x14:cfRule type="expression" priority="1" id="{AE70FF3F-CB08-4F9C-8048-A4124D0D4309}">
            <xm:f>OR( $D$5=Control!$E$3, $D$5=Control!$E$4, $D$5=Control!$E$5, $D$5=Control!$E$6, $D$5=Control!$E$7, $D$5=Control!$E$8, $D$5=Control!$E$9, $D$5=Control!$E$10, $D$5=Control!$E$11)</xm:f>
            <x14:dxf>
              <font>
                <color rgb="FFD9D9D9"/>
              </font>
              <fill>
                <patternFill>
                  <bgColor rgb="FFD9D9D9"/>
                </patternFill>
              </fill>
            </x14:dxf>
          </x14:cfRule>
          <xm:sqref>B43</xm:sqref>
        </x14:conditionalFormatting>
        <x14:conditionalFormatting xmlns:xm="http://schemas.microsoft.com/office/excel/2006/main">
          <x14:cfRule type="expression" priority="2" id="{BCE20B73-DB40-479D-88DE-846318B17B95}">
            <xm:f>OR( $D$5=Control!$E$3, $D$5=Control!$E$4, $D$5=Control!$E$5, $D$5=Control!$E$6, $D$5=Control!$E$7, $D$5=Control!$E$8, $D$5=Control!$E$9, $D$5=Control!$E$10, $D$5=Control!$E$11)</xm:f>
            <x14:dxf>
              <font>
                <color rgb="FFD9D9D9"/>
              </font>
              <fill>
                <patternFill>
                  <bgColor rgb="FFD9D9D9"/>
                </patternFill>
              </fill>
            </x14:dxf>
          </x14:cfRule>
          <xm:sqref>B44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4">
    <pageSetUpPr fitToPage="1"/>
  </sheetPr>
  <dimension ref="A1:AE73"/>
  <sheetViews>
    <sheetView zoomScale="60" zoomScaleNormal="60" zoomScaleSheetLayoutView="40" zoomScalePageLayoutView="40" workbookViewId="0">
      <selection activeCell="AI22" sqref="AI22"/>
    </sheetView>
  </sheetViews>
  <sheetFormatPr defaultColWidth="9.1796875" defaultRowHeight="13" x14ac:dyDescent="0.3"/>
  <cols>
    <col min="1" max="1" width="5.26953125" style="10" customWidth="1"/>
    <col min="2" max="2" width="7.7265625" style="10" customWidth="1"/>
    <col min="3" max="3" width="9.7265625" style="10" customWidth="1"/>
    <col min="4" max="6" width="7.7265625" style="10" customWidth="1"/>
    <col min="7" max="7" width="1.7265625" style="10" customWidth="1"/>
    <col min="8" max="27" width="7.7265625" style="10" customWidth="1"/>
    <col min="28" max="28" width="1.7265625" style="10" customWidth="1"/>
    <col min="29" max="30" width="7.7265625" style="10" customWidth="1"/>
    <col min="31" max="31" width="4" style="10" customWidth="1"/>
    <col min="32" max="257" width="11.453125" style="10" customWidth="1"/>
    <col min="258" max="16384" width="9.1796875" style="10"/>
  </cols>
  <sheetData>
    <row r="1" spans="1:31" ht="13.5" customHeight="1" x14ac:dyDescent="0.3">
      <c r="A1" s="163"/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  <c r="AA1" s="163"/>
      <c r="AB1" s="163"/>
      <c r="AC1" s="177"/>
      <c r="AD1" s="163"/>
      <c r="AE1" s="163"/>
    </row>
    <row r="2" spans="1:31" ht="13.5" customHeight="1" x14ac:dyDescent="0.3">
      <c r="A2" s="163"/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3"/>
      <c r="Y2" s="163"/>
      <c r="Z2" s="163"/>
      <c r="AA2" s="163"/>
      <c r="AB2" s="163"/>
      <c r="AC2" s="177"/>
      <c r="AD2" s="163"/>
      <c r="AE2" s="163"/>
    </row>
    <row r="3" spans="1:31" ht="27" customHeight="1" x14ac:dyDescent="0.65">
      <c r="A3" s="164" t="s">
        <v>167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  <c r="V3" s="163"/>
      <c r="W3" s="163"/>
      <c r="X3" s="163"/>
      <c r="Y3" s="163"/>
      <c r="Z3" s="163"/>
      <c r="AA3" s="168" t="str">
        <f>+'Intended instruction time'!AA3</f>
        <v>Eurydice-OECD Joint Instruction Time Data Collection 2024</v>
      </c>
      <c r="AB3" s="163"/>
      <c r="AC3" s="163"/>
      <c r="AD3" s="163"/>
      <c r="AE3" s="163"/>
    </row>
    <row r="4" spans="1:31" ht="13.5" customHeight="1" x14ac:dyDescent="0.3">
      <c r="A4" s="163"/>
      <c r="B4" s="163"/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63"/>
      <c r="V4" s="163"/>
      <c r="W4" s="163"/>
      <c r="X4" s="163"/>
      <c r="Y4" s="163"/>
      <c r="Z4" s="163"/>
      <c r="AA4" s="163"/>
      <c r="AB4" s="163"/>
      <c r="AC4" s="177"/>
      <c r="AD4" s="163"/>
      <c r="AE4" s="163"/>
    </row>
    <row r="5" spans="1:31" ht="26.15" customHeight="1" thickBot="1" x14ac:dyDescent="0.5">
      <c r="A5" s="165" t="s">
        <v>40</v>
      </c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202"/>
      <c r="O5" s="163"/>
      <c r="P5" s="163"/>
      <c r="Q5" s="163"/>
      <c r="R5" s="163"/>
      <c r="S5" s="163"/>
      <c r="T5" s="163"/>
      <c r="U5" s="163"/>
      <c r="V5" s="163"/>
      <c r="W5" s="163"/>
      <c r="X5" s="163"/>
      <c r="Y5" s="163"/>
      <c r="Z5" s="163"/>
      <c r="AA5" s="163"/>
      <c r="AB5" s="163"/>
      <c r="AC5" s="177"/>
      <c r="AD5" s="163"/>
      <c r="AE5" s="163"/>
    </row>
    <row r="6" spans="1:31" ht="16.5" customHeight="1" thickBot="1" x14ac:dyDescent="0.35">
      <c r="A6" s="163"/>
      <c r="B6" s="121" t="str">
        <f>'Intended instruction time'!B6</f>
        <v>Country:</v>
      </c>
      <c r="C6" s="12"/>
      <c r="D6" s="12"/>
      <c r="E6" s="12"/>
      <c r="F6" s="12"/>
      <c r="G6" s="12"/>
      <c r="H6" s="12"/>
      <c r="I6" s="12"/>
      <c r="J6" s="285"/>
      <c r="K6" s="338" t="str">
        <f>'Intended instruction time'!K6</f>
        <v>Please select a country</v>
      </c>
      <c r="L6" s="339"/>
      <c r="M6" s="339"/>
      <c r="N6" s="339"/>
      <c r="O6" s="339"/>
      <c r="P6" s="339"/>
      <c r="Q6" s="163"/>
      <c r="R6" s="163"/>
      <c r="S6" s="163"/>
      <c r="T6" s="163"/>
      <c r="U6" s="163"/>
      <c r="V6" s="163"/>
      <c r="W6" s="163"/>
      <c r="X6" s="163"/>
      <c r="Y6" s="163"/>
      <c r="Z6" s="163"/>
      <c r="AA6" s="163"/>
      <c r="AB6" s="163"/>
      <c r="AC6" s="177"/>
      <c r="AD6" s="163"/>
      <c r="AE6" s="163"/>
    </row>
    <row r="7" spans="1:31" ht="13.5" customHeight="1" x14ac:dyDescent="0.3">
      <c r="A7" s="163"/>
      <c r="B7" s="13" t="str">
        <f>'Intended instruction time'!B7</f>
        <v>Reference year:</v>
      </c>
      <c r="C7" s="14"/>
      <c r="D7" s="14"/>
      <c r="E7" s="14"/>
      <c r="F7" s="14"/>
      <c r="G7" s="14"/>
      <c r="H7" s="14"/>
      <c r="I7" s="14"/>
      <c r="J7" s="82"/>
      <c r="K7" s="143" t="str">
        <f>'Intended instruction time'!K7</f>
        <v>2024/25</v>
      </c>
      <c r="L7" s="286"/>
      <c r="M7" s="332" t="str">
        <f>'Intended instruction time'!$M$7</f>
        <v>Total years of compulsory primary and secondary education</v>
      </c>
      <c r="N7" s="333"/>
      <c r="O7" s="333"/>
      <c r="P7" s="334"/>
      <c r="Q7" s="163"/>
      <c r="R7" s="170"/>
      <c r="S7" s="170"/>
      <c r="T7" s="163"/>
      <c r="U7" s="163"/>
      <c r="V7" s="163"/>
      <c r="W7" s="163"/>
      <c r="X7" s="163"/>
      <c r="Y7" s="163"/>
      <c r="Z7" s="163"/>
      <c r="AA7" s="163"/>
      <c r="AB7" s="163"/>
      <c r="AC7" s="177"/>
      <c r="AD7" s="163"/>
      <c r="AE7" s="163"/>
    </row>
    <row r="8" spans="1:31" ht="13.5" customHeight="1" x14ac:dyDescent="0.3">
      <c r="A8" s="163"/>
      <c r="B8" s="13" t="str">
        <f>'Intended instruction time'!B8</f>
        <v>Number of years compulsory primary education (ISCED 1):</v>
      </c>
      <c r="C8" s="14"/>
      <c r="D8" s="14"/>
      <c r="E8" s="14"/>
      <c r="F8" s="14"/>
      <c r="G8" s="14"/>
      <c r="H8" s="14"/>
      <c r="I8" s="14"/>
      <c r="J8" s="82"/>
      <c r="K8" s="144">
        <f>'Intended instruction time'!K8</f>
        <v>0</v>
      </c>
      <c r="L8" s="132"/>
      <c r="M8" s="335">
        <f>'Intended instruction time'!$M$8</f>
        <v>0</v>
      </c>
      <c r="N8" s="336"/>
      <c r="O8" s="336"/>
      <c r="P8" s="337"/>
      <c r="Q8" s="163"/>
      <c r="R8" s="170"/>
      <c r="S8" s="170"/>
      <c r="T8" s="163"/>
      <c r="U8" s="163"/>
      <c r="V8" s="163"/>
      <c r="W8" s="163"/>
      <c r="X8" s="163"/>
      <c r="Y8" s="163"/>
      <c r="Z8" s="163"/>
      <c r="AA8" s="163"/>
      <c r="AB8" s="163"/>
      <c r="AC8" s="177"/>
      <c r="AD8" s="163"/>
      <c r="AE8" s="163"/>
    </row>
    <row r="9" spans="1:31" ht="13.5" customHeight="1" x14ac:dyDescent="0.3">
      <c r="A9" s="163"/>
      <c r="B9" s="13" t="str">
        <f>'Intended instruction time'!B9</f>
        <v>Number of years compulsory lower secondary education (ISCED 24):</v>
      </c>
      <c r="C9" s="14"/>
      <c r="D9" s="14"/>
      <c r="E9" s="14"/>
      <c r="F9" s="14"/>
      <c r="G9" s="14"/>
      <c r="H9" s="14"/>
      <c r="I9" s="14"/>
      <c r="J9" s="82"/>
      <c r="K9" s="144">
        <f>'Intended instruction time'!K9</f>
        <v>0</v>
      </c>
      <c r="L9" s="133"/>
      <c r="M9" s="46"/>
      <c r="N9" s="45"/>
      <c r="O9" s="89">
        <f>'Intended instruction time'!$O$9</f>
        <v>0</v>
      </c>
      <c r="P9" s="48"/>
      <c r="Q9" s="163"/>
      <c r="R9" s="170"/>
      <c r="S9" s="170"/>
      <c r="T9" s="163"/>
      <c r="U9" s="163"/>
      <c r="V9" s="163"/>
      <c r="W9" s="163"/>
      <c r="X9" s="163"/>
      <c r="Y9" s="163"/>
      <c r="Z9" s="163"/>
      <c r="AA9" s="163"/>
      <c r="AB9" s="163"/>
      <c r="AC9" s="177"/>
      <c r="AD9" s="163"/>
      <c r="AE9" s="163"/>
    </row>
    <row r="10" spans="1:31" ht="13.5" customHeight="1" x14ac:dyDescent="0.3">
      <c r="A10" s="163"/>
      <c r="B10" s="13" t="str">
        <f>'Intended instruction time'!B10</f>
        <v>Number of years compulsory upper secondary education (ISCED 34):</v>
      </c>
      <c r="C10" s="16"/>
      <c r="D10" s="16"/>
      <c r="E10" s="16"/>
      <c r="F10" s="16"/>
      <c r="G10" s="16"/>
      <c r="H10" s="16"/>
      <c r="I10" s="16"/>
      <c r="J10" s="83"/>
      <c r="K10" s="144">
        <f>'Intended instruction time'!K10</f>
        <v>0</v>
      </c>
      <c r="L10" s="132"/>
      <c r="M10" s="49"/>
      <c r="N10" s="50"/>
      <c r="O10" s="50"/>
      <c r="P10" s="51"/>
      <c r="Q10" s="171"/>
      <c r="R10" s="171"/>
      <c r="S10" s="171"/>
      <c r="T10" s="171"/>
      <c r="U10" s="171"/>
      <c r="V10" s="171"/>
      <c r="W10" s="171"/>
      <c r="X10" s="171"/>
      <c r="Y10" s="163"/>
      <c r="Z10" s="163"/>
      <c r="AA10" s="163"/>
      <c r="AB10" s="163"/>
      <c r="AC10" s="177"/>
      <c r="AD10" s="163"/>
      <c r="AE10" s="163"/>
    </row>
    <row r="11" spans="1:31" ht="13.5" customHeight="1" x14ac:dyDescent="0.3">
      <c r="A11" s="163"/>
      <c r="B11" s="13" t="str">
        <f>'Intended instruction time'!B11</f>
        <v>Theoretical age of admission in Compulsory Primary Education:</v>
      </c>
      <c r="C11" s="14"/>
      <c r="D11" s="14"/>
      <c r="E11" s="14"/>
      <c r="F11" s="14"/>
      <c r="G11" s="14"/>
      <c r="H11" s="14"/>
      <c r="I11" s="14"/>
      <c r="J11" s="82"/>
      <c r="K11" s="144">
        <f>'Intended instruction time'!K11</f>
        <v>0</v>
      </c>
      <c r="L11" s="132"/>
      <c r="M11" s="192"/>
      <c r="N11" s="163"/>
      <c r="O11" s="163"/>
      <c r="P11" s="163"/>
      <c r="Q11" s="163"/>
      <c r="R11" s="163"/>
      <c r="S11" s="163"/>
      <c r="T11" s="163"/>
      <c r="U11" s="163"/>
      <c r="V11" s="172"/>
      <c r="W11" s="163"/>
      <c r="X11" s="163"/>
      <c r="Y11" s="163"/>
      <c r="Z11" s="163"/>
      <c r="AA11" s="163"/>
      <c r="AB11" s="163"/>
      <c r="AC11" s="177"/>
      <c r="AD11" s="163"/>
      <c r="AE11" s="163"/>
    </row>
    <row r="12" spans="1:31" ht="13.5" customHeight="1" x14ac:dyDescent="0.3">
      <c r="A12" s="163"/>
      <c r="B12" s="13" t="str">
        <f>'Intended instruction time'!B12</f>
        <v>Information given by (Week or Year):</v>
      </c>
      <c r="C12" s="14"/>
      <c r="D12" s="14"/>
      <c r="E12" s="14"/>
      <c r="F12" s="14"/>
      <c r="G12" s="14"/>
      <c r="H12" s="14"/>
      <c r="I12" s="14"/>
      <c r="J12" s="82"/>
      <c r="K12" s="144">
        <f>'Intended instruction time'!K12</f>
        <v>0</v>
      </c>
      <c r="L12" s="133"/>
      <c r="M12" s="191"/>
      <c r="N12" s="163"/>
      <c r="O12" s="163"/>
      <c r="P12" s="163"/>
      <c r="Q12" s="163"/>
      <c r="R12" s="163"/>
      <c r="S12" s="163"/>
      <c r="T12" s="163"/>
      <c r="U12" s="163"/>
      <c r="V12" s="172"/>
      <c r="W12" s="163"/>
      <c r="X12" s="163"/>
      <c r="Y12" s="163"/>
      <c r="Z12" s="163"/>
      <c r="AA12" s="163"/>
      <c r="AB12" s="163"/>
      <c r="AC12" s="177"/>
      <c r="AD12" s="163"/>
      <c r="AE12" s="163"/>
    </row>
    <row r="13" spans="1:31" ht="13.5" customHeight="1" x14ac:dyDescent="0.3">
      <c r="A13" s="163"/>
      <c r="B13" s="13" t="str">
        <f>'Intended instruction time'!B13</f>
        <v>Pathway / Track / Branch:</v>
      </c>
      <c r="C13" s="14"/>
      <c r="D13" s="14"/>
      <c r="E13" s="14"/>
      <c r="F13" s="14"/>
      <c r="G13" s="14"/>
      <c r="H13" s="14"/>
      <c r="I13" s="14"/>
      <c r="J13" s="82"/>
      <c r="K13" s="144" t="str">
        <f>IF('Intended instruction time'!K13&lt;&gt;"",'Intended instruction time'!K13,"")</f>
        <v/>
      </c>
      <c r="L13" s="132"/>
      <c r="M13" s="163"/>
      <c r="N13" s="199"/>
      <c r="O13" s="199"/>
      <c r="P13" s="171"/>
      <c r="Q13" s="171"/>
      <c r="R13" s="171"/>
      <c r="S13" s="171"/>
      <c r="T13" s="163"/>
      <c r="U13" s="163"/>
      <c r="V13" s="163"/>
      <c r="W13" s="163"/>
      <c r="X13" s="163"/>
      <c r="Y13" s="163"/>
      <c r="Z13" s="163"/>
      <c r="AA13" s="163"/>
      <c r="AB13" s="163"/>
      <c r="AC13" s="177"/>
      <c r="AD13" s="163"/>
      <c r="AE13" s="163"/>
    </row>
    <row r="14" spans="1:31" ht="13.5" customHeight="1" x14ac:dyDescent="0.3">
      <c r="A14" s="163"/>
      <c r="B14" s="18" t="str">
        <f>'Intended instruction time'!B14</f>
        <v>Information given in (Periods OR hours of 60 min)</v>
      </c>
      <c r="C14" s="84"/>
      <c r="D14" s="84"/>
      <c r="E14" s="84"/>
      <c r="F14" s="84"/>
      <c r="G14" s="84"/>
      <c r="H14" s="19"/>
      <c r="I14" s="19"/>
      <c r="J14" s="85"/>
      <c r="K14" s="144">
        <f>'Intended instruction time'!K14</f>
        <v>0</v>
      </c>
      <c r="L14" s="132"/>
      <c r="M14" s="192"/>
      <c r="N14" s="163"/>
      <c r="O14" s="163"/>
      <c r="P14" s="200"/>
      <c r="Q14" s="163"/>
      <c r="R14" s="163"/>
      <c r="S14" s="163"/>
      <c r="T14" s="171"/>
      <c r="U14" s="171"/>
      <c r="V14" s="171"/>
      <c r="W14" s="171"/>
      <c r="X14" s="171"/>
      <c r="Y14" s="163"/>
      <c r="Z14" s="163"/>
      <c r="AA14" s="163"/>
      <c r="AB14" s="163"/>
      <c r="AC14" s="177"/>
      <c r="AD14" s="163"/>
      <c r="AE14" s="163"/>
    </row>
    <row r="15" spans="1:31" ht="13.5" customHeight="1" x14ac:dyDescent="0.3">
      <c r="A15" s="163"/>
      <c r="B15" s="163"/>
      <c r="C15" s="200"/>
      <c r="D15" s="171"/>
      <c r="E15" s="171"/>
      <c r="F15" s="171"/>
      <c r="G15" s="171"/>
      <c r="H15" s="171"/>
      <c r="I15" s="163"/>
      <c r="J15" s="189"/>
      <c r="K15" s="203"/>
      <c r="L15" s="189"/>
      <c r="M15" s="189"/>
      <c r="N15" s="204"/>
      <c r="O15" s="199"/>
      <c r="P15" s="171"/>
      <c r="Q15" s="171"/>
      <c r="R15" s="171"/>
      <c r="S15" s="171"/>
      <c r="T15" s="171"/>
      <c r="U15" s="171"/>
      <c r="V15" s="171"/>
      <c r="W15" s="171"/>
      <c r="X15" s="171"/>
      <c r="Y15" s="163"/>
      <c r="Z15" s="163"/>
      <c r="AA15" s="163"/>
      <c r="AB15" s="163"/>
      <c r="AC15" s="177"/>
      <c r="AD15" s="163"/>
      <c r="AE15" s="163"/>
    </row>
    <row r="16" spans="1:31" ht="28.5" customHeight="1" x14ac:dyDescent="0.45">
      <c r="A16" s="292" t="str">
        <f>'Intended instruction time'!A16</f>
        <v>Distribution of Minimum Instruction Time and Horizontal Flexibility</v>
      </c>
      <c r="B16" s="163"/>
      <c r="C16" s="200"/>
      <c r="D16" s="171"/>
      <c r="E16" s="171"/>
      <c r="F16" s="171"/>
      <c r="G16" s="171"/>
      <c r="H16" s="171"/>
      <c r="I16" s="163"/>
      <c r="J16" s="189"/>
      <c r="K16" s="203"/>
      <c r="L16" s="189"/>
      <c r="M16" s="189"/>
      <c r="N16" s="204"/>
      <c r="O16" s="199"/>
      <c r="P16" s="171"/>
      <c r="Q16" s="171"/>
      <c r="R16" s="171"/>
      <c r="S16" s="171"/>
      <c r="T16" s="171"/>
      <c r="U16" s="171"/>
      <c r="V16" s="171"/>
      <c r="W16" s="171"/>
      <c r="X16" s="171"/>
      <c r="Y16" s="163"/>
      <c r="Z16" s="163"/>
      <c r="AA16" s="163"/>
      <c r="AB16" s="163"/>
      <c r="AC16" s="177"/>
      <c r="AD16" s="163"/>
      <c r="AE16" s="163"/>
    </row>
    <row r="17" spans="1:31" ht="10" customHeight="1" x14ac:dyDescent="0.4">
      <c r="A17" s="163"/>
      <c r="B17" s="163"/>
      <c r="C17" s="205"/>
      <c r="D17" s="206"/>
      <c r="E17" s="206"/>
      <c r="F17" s="206"/>
      <c r="G17" s="206"/>
      <c r="H17" s="206"/>
      <c r="I17" s="206"/>
      <c r="J17" s="207"/>
      <c r="K17" s="206"/>
      <c r="L17" s="206"/>
      <c r="M17" s="206"/>
      <c r="N17" s="206"/>
      <c r="O17" s="206"/>
      <c r="P17" s="206"/>
      <c r="Q17" s="206"/>
      <c r="R17" s="206"/>
      <c r="S17" s="206"/>
      <c r="T17" s="206"/>
      <c r="U17" s="206"/>
      <c r="V17" s="206"/>
      <c r="W17" s="206"/>
      <c r="X17" s="206"/>
      <c r="Y17" s="163"/>
      <c r="Z17" s="163"/>
      <c r="AA17" s="163"/>
      <c r="AB17" s="163"/>
      <c r="AC17" s="177"/>
      <c r="AD17" s="163"/>
      <c r="AE17" s="163"/>
    </row>
    <row r="18" spans="1:31" s="139" customFormat="1" ht="142" customHeight="1" x14ac:dyDescent="0.25">
      <c r="A18" s="167"/>
      <c r="B18" s="134" t="str">
        <f>'Intended instruction time'!B18</f>
        <v>Grade</v>
      </c>
      <c r="C18" s="135" t="str">
        <f>'Intended instruction time'!C18</f>
        <v>ISCED level</v>
      </c>
      <c r="D18" s="135" t="str">
        <f>'Intended instruction time'!D18</f>
        <v>Number of instruction days 
per school year</v>
      </c>
      <c r="E18" s="135" t="str">
        <f>'Intended instruction time'!E18</f>
        <v>Number of instruction days 
per school week</v>
      </c>
      <c r="F18" s="135" t="str">
        <f>'Intended instruction time'!F18</f>
        <v>Length of a period / 
lesson in minutes</v>
      </c>
      <c r="G18" s="136"/>
      <c r="H18" s="135" t="str">
        <f>'Intended instruction time'!H18</f>
        <v>Reading, writing and literature (L1)</v>
      </c>
      <c r="I18" s="135" t="str">
        <f>'Intended instruction time'!I18</f>
        <v>Mathematics</v>
      </c>
      <c r="J18" s="135" t="str">
        <f>'Intended instruction time'!J18</f>
        <v>Natural sciences</v>
      </c>
      <c r="K18" s="135" t="str">
        <f>'Intended instruction time'!K18</f>
        <v>Social sciences</v>
      </c>
      <c r="L18" s="137" t="str">
        <f>'Intended instruction time'!L18</f>
        <v>Language 2 (*)</v>
      </c>
      <c r="M18" s="137" t="str">
        <f>'Intended instruction time'!M18</f>
        <v>Language 3 (*)</v>
      </c>
      <c r="N18" s="137" t="str">
        <f>'Intended instruction time'!N18</f>
        <v>Language 4 (*)</v>
      </c>
      <c r="O18" s="137" t="str">
        <f>'Intended instruction time'!O18</f>
        <v>Language 5 (*)</v>
      </c>
      <c r="P18" s="135" t="str">
        <f>'Intended instruction time'!P18</f>
        <v>Physical Education and Health</v>
      </c>
      <c r="Q18" s="135" t="str">
        <f>'Intended instruction time'!Q18</f>
        <v>Arts Education</v>
      </c>
      <c r="R18" s="135" t="str">
        <f>'Intended instruction time'!R18</f>
        <v>Religion/Ethics/Moral education</v>
      </c>
      <c r="S18" s="135" t="str">
        <f>'Intended instruction time'!S18</f>
        <v>ICT</v>
      </c>
      <c r="T18" s="135" t="str">
        <f>'Intended instruction time'!T18</f>
        <v>Technology</v>
      </c>
      <c r="U18" s="135" t="str">
        <f>'Intended instruction time'!U18</f>
        <v>Practical and vocational skills</v>
      </c>
      <c r="V18" s="135" t="str">
        <f>'Intended instruction time'!V18</f>
        <v>Other subjects</v>
      </c>
      <c r="W18" s="135" t="str">
        <f>'Intended instruction time'!W18</f>
        <v>Compulsory subjects with flexible timetable</v>
      </c>
      <c r="X18" s="135" t="str">
        <f>'Intended instruction time'!X18</f>
        <v>Compulsory options chosen by the students</v>
      </c>
      <c r="Y18" s="135" t="str">
        <f>'Intended instruction time'!Y18</f>
        <v>Compulsory flexible subjects chosen by schools</v>
      </c>
      <c r="Z18" s="135" t="str">
        <f>'Intended instruction time'!Z18</f>
        <v>Total compulsory curriculum</v>
      </c>
      <c r="AA18" s="135" t="str">
        <f>'Intended instruction time'!AA18</f>
        <v>Non-compulsory curriculum</v>
      </c>
      <c r="AB18" s="138"/>
      <c r="AC18" s="135" t="s">
        <v>168</v>
      </c>
      <c r="AD18" s="135" t="s">
        <v>169</v>
      </c>
      <c r="AE18" s="175"/>
    </row>
    <row r="19" spans="1:31" s="20" customFormat="1" x14ac:dyDescent="0.3">
      <c r="A19" s="176"/>
      <c r="B19" s="21"/>
      <c r="C19" s="21">
        <f>'Intended instruction time'!C19</f>
        <v>1</v>
      </c>
      <c r="D19" s="21">
        <f>'Intended instruction time'!D19</f>
        <v>2</v>
      </c>
      <c r="E19" s="21">
        <f>'Intended instruction time'!E19</f>
        <v>3</v>
      </c>
      <c r="F19" s="21">
        <f>'Intended instruction time'!F19</f>
        <v>4</v>
      </c>
      <c r="G19" s="125"/>
      <c r="H19" s="21">
        <f>'Intended instruction time'!H19</f>
        <v>5</v>
      </c>
      <c r="I19" s="21">
        <f>'Intended instruction time'!I19</f>
        <v>6</v>
      </c>
      <c r="J19" s="21">
        <f>'Intended instruction time'!J19</f>
        <v>7</v>
      </c>
      <c r="K19" s="21">
        <f>'Intended instruction time'!K19</f>
        <v>8</v>
      </c>
      <c r="L19" s="21">
        <f>'Intended instruction time'!L19</f>
        <v>9</v>
      </c>
      <c r="M19" s="21">
        <f>'Intended instruction time'!M19</f>
        <v>10</v>
      </c>
      <c r="N19" s="21">
        <f>'Intended instruction time'!N19</f>
        <v>11</v>
      </c>
      <c r="O19" s="21">
        <f>'Intended instruction time'!O19</f>
        <v>12</v>
      </c>
      <c r="P19" s="21">
        <f>'Intended instruction time'!P19</f>
        <v>13</v>
      </c>
      <c r="Q19" s="21">
        <f>'Intended instruction time'!Q19</f>
        <v>14</v>
      </c>
      <c r="R19" s="21">
        <f>'Intended instruction time'!R19</f>
        <v>15</v>
      </c>
      <c r="S19" s="21">
        <f>'Intended instruction time'!S19</f>
        <v>16</v>
      </c>
      <c r="T19" s="21">
        <f>'Intended instruction time'!T19</f>
        <v>17</v>
      </c>
      <c r="U19" s="21">
        <f>'Intended instruction time'!U19</f>
        <v>18</v>
      </c>
      <c r="V19" s="21">
        <f>'Intended instruction time'!V19</f>
        <v>19</v>
      </c>
      <c r="W19" s="21">
        <f>'Intended instruction time'!W19</f>
        <v>20</v>
      </c>
      <c r="X19" s="21">
        <f>'Intended instruction time'!X19</f>
        <v>21</v>
      </c>
      <c r="Y19" s="21">
        <f>'Intended instruction time'!Y19</f>
        <v>22</v>
      </c>
      <c r="Z19" s="21">
        <f>'Intended instruction time'!Z19</f>
        <v>23</v>
      </c>
      <c r="AA19" s="21">
        <f>'Intended instruction time'!AA19</f>
        <v>24</v>
      </c>
      <c r="AB19" s="22"/>
      <c r="AC19" s="21"/>
      <c r="AD19" s="21"/>
      <c r="AE19" s="176"/>
    </row>
    <row r="20" spans="1:31" x14ac:dyDescent="0.3">
      <c r="A20" s="23" t="str">
        <f>'Intended instruction time'!A20</f>
        <v>A1</v>
      </c>
      <c r="B20" s="24">
        <f>'Intended instruction time'!B20</f>
        <v>1</v>
      </c>
      <c r="C20" s="145" t="str">
        <f>IF('Intended instruction time'!C20&lt;&gt;"",'Intended instruction time'!C20,"")</f>
        <v/>
      </c>
      <c r="D20" s="145" t="str">
        <f>IF('Intended instruction time'!D20&lt;&gt;"",'Intended instruction time'!D20,"")</f>
        <v/>
      </c>
      <c r="E20" s="145" t="str">
        <f>IF('Intended instruction time'!E20&lt;&gt;"",'Intended instruction time'!E20,"")</f>
        <v/>
      </c>
      <c r="F20" s="145" t="str">
        <f>IF('Intended instruction time'!F20&lt;&gt;"",'Intended instruction time'!F20,"")</f>
        <v/>
      </c>
      <c r="G20" s="126"/>
      <c r="H20" s="145" t="str">
        <f>IF(ISNUMBER('Intended instruction time'!H20),IF($K$12="WEEK",'Intended instruction time'!H20*$AC20*$AD20,IF($K$12="YEAR",'Intended instruction time'!H20*$AD20,"")),IF('Intended instruction time'!H20="","",'Intended instruction time'!H20))</f>
        <v/>
      </c>
      <c r="I20" s="145" t="str">
        <f>IF(ISNUMBER('Intended instruction time'!I20),IF($K$12="WEEK",'Intended instruction time'!I20*$AC20*$AD20,IF($K$12="YEAR",'Intended instruction time'!I20*$AD20,"")),IF('Intended instruction time'!I20="","",'Intended instruction time'!I20))</f>
        <v/>
      </c>
      <c r="J20" s="145" t="str">
        <f>IF(ISNUMBER('Intended instruction time'!J20),IF($K$12="WEEK",'Intended instruction time'!J20*$AC20*$AD20,IF($K$12="YEAR",'Intended instruction time'!J20*$AD20,"")),IF('Intended instruction time'!J20="","",'Intended instruction time'!J20))</f>
        <v/>
      </c>
      <c r="K20" s="145" t="str">
        <f>IF(ISNUMBER('Intended instruction time'!K20),IF($K$12="WEEK",'Intended instruction time'!K20*$AC20*$AD20,IF($K$12="YEAR",'Intended instruction time'!K20*$AD20,"")),IF('Intended instruction time'!K20="","",'Intended instruction time'!K20))</f>
        <v/>
      </c>
      <c r="L20" s="145" t="str">
        <f>IF(ISNUMBER('Intended instruction time'!L20),IF($K$12="WEEK",'Intended instruction time'!L20*$AC20*$AD20,IF($K$12="YEAR",'Intended instruction time'!L20*$AD20,"")),IF('Intended instruction time'!L20="","",'Intended instruction time'!L20))</f>
        <v/>
      </c>
      <c r="M20" s="145" t="str">
        <f>IF(ISNUMBER('Intended instruction time'!M20),IF($K$12="WEEK",'Intended instruction time'!M20*$AC20*$AD20,IF($K$12="YEAR",'Intended instruction time'!M20*$AD20,"")),IF('Intended instruction time'!M20="","",'Intended instruction time'!M20))</f>
        <v/>
      </c>
      <c r="N20" s="145" t="str">
        <f>IF(ISNUMBER('Intended instruction time'!N20),IF($K$12="WEEK",'Intended instruction time'!N20*$AC20*$AD20,IF($K$12="YEAR",'Intended instruction time'!N20*$AD20,"")),IF('Intended instruction time'!N20="","",'Intended instruction time'!N20))</f>
        <v/>
      </c>
      <c r="O20" s="145" t="str">
        <f>IF(ISNUMBER('Intended instruction time'!O20),IF($K$12="WEEK",'Intended instruction time'!O20*$AC20*$AD20,IF($K$12="YEAR",'Intended instruction time'!O20*$AD20,"")),IF('Intended instruction time'!O20="","",'Intended instruction time'!O20))</f>
        <v/>
      </c>
      <c r="P20" s="145" t="str">
        <f>IF(ISNUMBER('Intended instruction time'!P20),IF($K$12="WEEK",'Intended instruction time'!P20*$AC20*$AD20,IF($K$12="YEAR",'Intended instruction time'!P20*$AD20,"")),IF('Intended instruction time'!P20="","",'Intended instruction time'!P20))</f>
        <v/>
      </c>
      <c r="Q20" s="145" t="str">
        <f>IF(ISNUMBER('Intended instruction time'!Q20),IF($K$12="WEEK",'Intended instruction time'!Q20*$AC20*$AD20,IF($K$12="YEAR",'Intended instruction time'!Q20*$AD20,"")),IF('Intended instruction time'!Q20="","",'Intended instruction time'!Q20))</f>
        <v/>
      </c>
      <c r="R20" s="145" t="str">
        <f>IF(ISNUMBER('Intended instruction time'!R20),IF($K$12="WEEK",'Intended instruction time'!R20*$AC20*$AD20,IF($K$12="YEAR",'Intended instruction time'!R20*$AD20,"")),IF('Intended instruction time'!R20="","",'Intended instruction time'!R20))</f>
        <v/>
      </c>
      <c r="S20" s="145" t="str">
        <f>IF(ISNUMBER('Intended instruction time'!S20),IF($K$12="WEEK",'Intended instruction time'!S20*$AC20*$AD20,IF($K$12="YEAR",'Intended instruction time'!S20*$AD20,"")),IF('Intended instruction time'!S20="","",'Intended instruction time'!S20))</f>
        <v/>
      </c>
      <c r="T20" s="145" t="str">
        <f>IF(ISNUMBER('Intended instruction time'!T20),IF($K$12="WEEK",'Intended instruction time'!T20*$AC20*$AD20,IF($K$12="YEAR",'Intended instruction time'!T20*$AD20,"")),IF('Intended instruction time'!T20="","",'Intended instruction time'!T20))</f>
        <v/>
      </c>
      <c r="U20" s="145" t="str">
        <f>IF(ISNUMBER('Intended instruction time'!U20),IF($K$12="WEEK",'Intended instruction time'!U20*$AC20*$AD20,IF($K$12="YEAR",'Intended instruction time'!U20*$AD20,"")),IF('Intended instruction time'!U20="","",'Intended instruction time'!U20))</f>
        <v/>
      </c>
      <c r="V20" s="145" t="str">
        <f>IF(ISNUMBER('Intended instruction time'!V20),IF($K$12="WEEK",'Intended instruction time'!V20*$AC20*$AD20,IF($K$12="YEAR",'Intended instruction time'!V20*$AD20,"")),IF('Intended instruction time'!V20="","",'Intended instruction time'!V20))</f>
        <v/>
      </c>
      <c r="W20" s="145" t="str">
        <f>IF(ISNUMBER('Intended instruction time'!W20),IF($K$12="WEEK",'Intended instruction time'!W20*$AC20*$AD20,IF($K$12="YEAR",'Intended instruction time'!W20*$AD20,"")),IF('Intended instruction time'!W20="","",'Intended instruction time'!W20))</f>
        <v/>
      </c>
      <c r="X20" s="145" t="str">
        <f>IF(ISNUMBER('Intended instruction time'!X20),IF($K$12="WEEK",'Intended instruction time'!X20*$AC20*$AD20,IF($K$12="YEAR",'Intended instruction time'!X20*$AD20,"")),IF('Intended instruction time'!X20="","",'Intended instruction time'!X20))</f>
        <v/>
      </c>
      <c r="Y20" s="145" t="str">
        <f>IF(ISNUMBER('Intended instruction time'!Y20),IF($K$12="WEEK",'Intended instruction time'!Y20*$AC20*$AD20,IF($K$12="YEAR",'Intended instruction time'!Y20*$AD20,"")),IF('Intended instruction time'!Y20="","",'Intended instruction time'!Y20))</f>
        <v/>
      </c>
      <c r="Z20" s="28" t="str">
        <f>IF(SUM(H20:Y20)&gt;0,SUM(H20:Y20),"")</f>
        <v/>
      </c>
      <c r="AA20" s="145" t="str">
        <f>IF(ISNUMBER('Intended instruction time'!AA20),IF($K$12="WEEK",'Intended instruction time'!AA20*$AC20*$AD20,IF($K$12="YEAR",'Intended instruction time'!AA20*$AD20,"")),IF('Intended instruction time'!AA20="","",'Intended instruction time'!AA20))</f>
        <v/>
      </c>
      <c r="AB20" s="26"/>
      <c r="AC20" s="145" t="str">
        <f>IF(D20&gt;0,IF(AND(ISNUMBER(D20),ISNUMBER(E20)),D20/E20,""),"")</f>
        <v/>
      </c>
      <c r="AD20" s="145" t="str">
        <f>IF(F20&gt;0,IF($K$14="Hours (60min)",1,IF(ISNUMBER(F20),F20/60,"")),"")</f>
        <v/>
      </c>
      <c r="AE20" s="163"/>
    </row>
    <row r="21" spans="1:31" x14ac:dyDescent="0.3">
      <c r="A21" s="30" t="str">
        <f>'Intended instruction time'!A21</f>
        <v>A2</v>
      </c>
      <c r="B21" s="24">
        <f>'Intended instruction time'!B21</f>
        <v>2</v>
      </c>
      <c r="C21" s="145" t="str">
        <f>IF('Intended instruction time'!C21&lt;&gt;"",'Intended instruction time'!C21,"")</f>
        <v/>
      </c>
      <c r="D21" s="145" t="str">
        <f>IF('Intended instruction time'!D21&lt;&gt;"",'Intended instruction time'!D21,"")</f>
        <v/>
      </c>
      <c r="E21" s="145" t="str">
        <f>IF('Intended instruction time'!E21&lt;&gt;"",'Intended instruction time'!E21,"")</f>
        <v/>
      </c>
      <c r="F21" s="145" t="str">
        <f>IF('Intended instruction time'!F21&lt;&gt;"",'Intended instruction time'!F21,"")</f>
        <v/>
      </c>
      <c r="G21" s="126"/>
      <c r="H21" s="145" t="str">
        <f>IF(ISNUMBER('Intended instruction time'!H21),IF($K$12="WEEK",'Intended instruction time'!H21*$AC21*$AD21,IF($K$12="YEAR",'Intended instruction time'!H21*$AD21,"")),IF('Intended instruction time'!H21="","",'Intended instruction time'!H21))</f>
        <v/>
      </c>
      <c r="I21" s="145" t="str">
        <f>IF(ISNUMBER('Intended instruction time'!I21),IF($K$12="WEEK",'Intended instruction time'!I21*$AC21*$AD21,IF($K$12="YEAR",'Intended instruction time'!I21*$AD21,"")),IF('Intended instruction time'!I21="","",'Intended instruction time'!I21))</f>
        <v/>
      </c>
      <c r="J21" s="145" t="str">
        <f>IF(ISNUMBER('Intended instruction time'!J21),IF($K$12="WEEK",'Intended instruction time'!J21*$AC21*$AD21,IF($K$12="YEAR",'Intended instruction time'!J21*$AD21,"")),IF('Intended instruction time'!J21="","",'Intended instruction time'!J21))</f>
        <v/>
      </c>
      <c r="K21" s="145" t="str">
        <f>IF(ISNUMBER('Intended instruction time'!K21),IF($K$12="WEEK",'Intended instruction time'!K21*$AC21*$AD21,IF($K$12="YEAR",'Intended instruction time'!K21*$AD21,"")),IF('Intended instruction time'!K21="","",'Intended instruction time'!K21))</f>
        <v/>
      </c>
      <c r="L21" s="145" t="str">
        <f>IF(ISNUMBER('Intended instruction time'!L21),IF($K$12="WEEK",'Intended instruction time'!L21*$AC21*$AD21,IF($K$12="YEAR",'Intended instruction time'!L21*$AD21,"")),IF('Intended instruction time'!L21="","",'Intended instruction time'!L21))</f>
        <v/>
      </c>
      <c r="M21" s="145" t="str">
        <f>IF(ISNUMBER('Intended instruction time'!M21),IF($K$12="WEEK",'Intended instruction time'!M21*$AC21*$AD21,IF($K$12="YEAR",'Intended instruction time'!M21*$AD21,"")),IF('Intended instruction time'!M21="","",'Intended instruction time'!M21))</f>
        <v/>
      </c>
      <c r="N21" s="145" t="str">
        <f>IF(ISNUMBER('Intended instruction time'!N21),IF($K$12="WEEK",'Intended instruction time'!N21*$AC21*$AD21,IF($K$12="YEAR",'Intended instruction time'!N21*$AD21,"")),IF('Intended instruction time'!N21="","",'Intended instruction time'!N21))</f>
        <v/>
      </c>
      <c r="O21" s="145" t="str">
        <f>IF(ISNUMBER('Intended instruction time'!O21),IF($K$12="WEEK",'Intended instruction time'!O21*$AC21*$AD21,IF($K$12="YEAR",'Intended instruction time'!O21*$AD21,"")),IF('Intended instruction time'!O21="","",'Intended instruction time'!O21))</f>
        <v/>
      </c>
      <c r="P21" s="145" t="str">
        <f>IF(ISNUMBER('Intended instruction time'!P21),IF($K$12="WEEK",'Intended instruction time'!P21*$AC21*$AD21,IF($K$12="YEAR",'Intended instruction time'!P21*$AD21,"")),IF('Intended instruction time'!P21="","",'Intended instruction time'!P21))</f>
        <v/>
      </c>
      <c r="Q21" s="145" t="str">
        <f>IF(ISNUMBER('Intended instruction time'!Q21),IF($K$12="WEEK",'Intended instruction time'!Q21*$AC21*$AD21,IF($K$12="YEAR",'Intended instruction time'!Q21*$AD21,"")),IF('Intended instruction time'!Q21="","",'Intended instruction time'!Q21))</f>
        <v/>
      </c>
      <c r="R21" s="145" t="str">
        <f>IF(ISNUMBER('Intended instruction time'!R21),IF($K$12="WEEK",'Intended instruction time'!R21*$AC21*$AD21,IF($K$12="YEAR",'Intended instruction time'!R21*$AD21,"")),IF('Intended instruction time'!R21="","",'Intended instruction time'!R21))</f>
        <v/>
      </c>
      <c r="S21" s="145" t="str">
        <f>IF(ISNUMBER('Intended instruction time'!S21),IF($K$12="WEEK",'Intended instruction time'!S21*$AC21*$AD21,IF($K$12="YEAR",'Intended instruction time'!S21*$AD21,"")),IF('Intended instruction time'!S21="","",'Intended instruction time'!S21))</f>
        <v/>
      </c>
      <c r="T21" s="145" t="str">
        <f>IF(ISNUMBER('Intended instruction time'!T21),IF($K$12="WEEK",'Intended instruction time'!T21*$AC21*$AD21,IF($K$12="YEAR",'Intended instruction time'!T21*$AD21,"")),IF('Intended instruction time'!T21="","",'Intended instruction time'!T21))</f>
        <v/>
      </c>
      <c r="U21" s="145" t="str">
        <f>IF(ISNUMBER('Intended instruction time'!U21),IF($K$12="WEEK",'Intended instruction time'!U21*$AC21*$AD21,IF($K$12="YEAR",'Intended instruction time'!U21*$AD21,"")),IF('Intended instruction time'!U21="","",'Intended instruction time'!U21))</f>
        <v/>
      </c>
      <c r="V21" s="145" t="str">
        <f>IF(ISNUMBER('Intended instruction time'!V21),IF($K$12="WEEK",'Intended instruction time'!V21*$AC21*$AD21,IF($K$12="YEAR",'Intended instruction time'!V21*$AD21,"")),IF('Intended instruction time'!V21="","",'Intended instruction time'!V21))</f>
        <v/>
      </c>
      <c r="W21" s="145" t="str">
        <f>IF(ISNUMBER('Intended instruction time'!W21),IF($K$12="WEEK",'Intended instruction time'!W21*$AC21*$AD21,IF($K$12="YEAR",'Intended instruction time'!W21*$AD21,"")),IF('Intended instruction time'!W21="","",'Intended instruction time'!W21))</f>
        <v/>
      </c>
      <c r="X21" s="145" t="str">
        <f>IF(ISNUMBER('Intended instruction time'!X21),IF($K$12="WEEK",'Intended instruction time'!X21*$AC21*$AD21,IF($K$12="YEAR",'Intended instruction time'!X21*$AD21,"")),IF('Intended instruction time'!X21="","",'Intended instruction time'!X21))</f>
        <v/>
      </c>
      <c r="Y21" s="145" t="str">
        <f>IF(ISNUMBER('Intended instruction time'!Y21),IF($K$12="WEEK",'Intended instruction time'!Y21*$AC21*$AD21,IF($K$12="YEAR",'Intended instruction time'!Y21*$AD21,"")),IF('Intended instruction time'!Y21="","",'Intended instruction time'!Y21))</f>
        <v/>
      </c>
      <c r="Z21" s="28" t="str">
        <f t="shared" ref="Z21:Z31" si="0">IF(SUM(H21:Y21)&gt;0,SUM(H21:Y21),"")</f>
        <v/>
      </c>
      <c r="AA21" s="145" t="str">
        <f>IF(ISNUMBER('Intended instruction time'!AA21),IF($K$12="WEEK",'Intended instruction time'!AA21*$AC21*$AD21,IF($K$12="YEAR",'Intended instruction time'!AA21*$AD21,"")),IF('Intended instruction time'!AA21="","",'Intended instruction time'!AA21))</f>
        <v/>
      </c>
      <c r="AB21" s="26"/>
      <c r="AC21" s="145" t="str">
        <f t="shared" ref="AC21:AC31" si="1">IF(D21&gt;0,IF(AND(ISNUMBER(D21),ISNUMBER(E21)),D21/E21,""),"")</f>
        <v/>
      </c>
      <c r="AD21" s="145" t="str">
        <f t="shared" ref="AD21:AD31" si="2">IF(F21&gt;0,IF($K$14="Hours (60min)",1,IF(ISNUMBER(F21),F21/60,"")),"")</f>
        <v/>
      </c>
      <c r="AE21" s="163"/>
    </row>
    <row r="22" spans="1:31" x14ac:dyDescent="0.3">
      <c r="A22" s="30" t="str">
        <f>'Intended instruction time'!A22</f>
        <v>A3</v>
      </c>
      <c r="B22" s="24">
        <f>'Intended instruction time'!B22</f>
        <v>3</v>
      </c>
      <c r="C22" s="145" t="str">
        <f>IF('Intended instruction time'!C22&lt;&gt;"",'Intended instruction time'!C22,"")</f>
        <v/>
      </c>
      <c r="D22" s="145" t="str">
        <f>IF('Intended instruction time'!D22&lt;&gt;"",'Intended instruction time'!D22,"")</f>
        <v/>
      </c>
      <c r="E22" s="145" t="str">
        <f>IF('Intended instruction time'!E22&lt;&gt;"",'Intended instruction time'!E22,"")</f>
        <v/>
      </c>
      <c r="F22" s="145" t="str">
        <f>IF('Intended instruction time'!F22&lt;&gt;"",'Intended instruction time'!F22,"")</f>
        <v/>
      </c>
      <c r="G22" s="126"/>
      <c r="H22" s="145" t="str">
        <f>IF(ISNUMBER('Intended instruction time'!H22),IF($K$12="WEEK",'Intended instruction time'!H22*$AC22*$AD22,IF($K$12="YEAR",'Intended instruction time'!H22*$AD22,"")),IF('Intended instruction time'!H22="","",'Intended instruction time'!H22))</f>
        <v/>
      </c>
      <c r="I22" s="145" t="str">
        <f>IF(ISNUMBER('Intended instruction time'!I22),IF($K$12="WEEK",'Intended instruction time'!I22*$AC22*$AD22,IF($K$12="YEAR",'Intended instruction time'!I22*$AD22,"")),IF('Intended instruction time'!I22="","",'Intended instruction time'!I22))</f>
        <v/>
      </c>
      <c r="J22" s="145" t="str">
        <f>IF(ISNUMBER('Intended instruction time'!J22),IF($K$12="WEEK",'Intended instruction time'!J22*$AC22*$AD22,IF($K$12="YEAR",'Intended instruction time'!J22*$AD22,"")),IF('Intended instruction time'!J22="","",'Intended instruction time'!J22))</f>
        <v/>
      </c>
      <c r="K22" s="145" t="str">
        <f>IF(ISNUMBER('Intended instruction time'!K22),IF($K$12="WEEK",'Intended instruction time'!K22*$AC22*$AD22,IF($K$12="YEAR",'Intended instruction time'!K22*$AD22,"")),IF('Intended instruction time'!K22="","",'Intended instruction time'!K22))</f>
        <v/>
      </c>
      <c r="L22" s="145" t="str">
        <f>IF(ISNUMBER('Intended instruction time'!L22),IF($K$12="WEEK",'Intended instruction time'!L22*$AC22*$AD22,IF($K$12="YEAR",'Intended instruction time'!L22*$AD22,"")),IF('Intended instruction time'!L22="","",'Intended instruction time'!L22))</f>
        <v/>
      </c>
      <c r="M22" s="145" t="str">
        <f>IF(ISNUMBER('Intended instruction time'!M22),IF($K$12="WEEK",'Intended instruction time'!M22*$AC22*$AD22,IF($K$12="YEAR",'Intended instruction time'!M22*$AD22,"")),IF('Intended instruction time'!M22="","",'Intended instruction time'!M22))</f>
        <v/>
      </c>
      <c r="N22" s="145" t="str">
        <f>IF(ISNUMBER('Intended instruction time'!N22),IF($K$12="WEEK",'Intended instruction time'!N22*$AC22*$AD22,IF($K$12="YEAR",'Intended instruction time'!N22*$AD22,"")),IF('Intended instruction time'!N22="","",'Intended instruction time'!N22))</f>
        <v/>
      </c>
      <c r="O22" s="145" t="str">
        <f>IF(ISNUMBER('Intended instruction time'!O22),IF($K$12="WEEK",'Intended instruction time'!O22*$AC22*$AD22,IF($K$12="YEAR",'Intended instruction time'!O22*$AD22,"")),IF('Intended instruction time'!O22="","",'Intended instruction time'!O22))</f>
        <v/>
      </c>
      <c r="P22" s="145" t="str">
        <f>IF(ISNUMBER('Intended instruction time'!P22),IF($K$12="WEEK",'Intended instruction time'!P22*$AC22*$AD22,IF($K$12="YEAR",'Intended instruction time'!P22*$AD22,"")),IF('Intended instruction time'!P22="","",'Intended instruction time'!P22))</f>
        <v/>
      </c>
      <c r="Q22" s="145" t="str">
        <f>IF(ISNUMBER('Intended instruction time'!Q22),IF($K$12="WEEK",'Intended instruction time'!Q22*$AC22*$AD22,IF($K$12="YEAR",'Intended instruction time'!Q22*$AD22,"")),IF('Intended instruction time'!Q22="","",'Intended instruction time'!Q22))</f>
        <v/>
      </c>
      <c r="R22" s="145" t="str">
        <f>IF(ISNUMBER('Intended instruction time'!R22),IF($K$12="WEEK",'Intended instruction time'!R22*$AC22*$AD22,IF($K$12="YEAR",'Intended instruction time'!R22*$AD22,"")),IF('Intended instruction time'!R22="","",'Intended instruction time'!R22))</f>
        <v/>
      </c>
      <c r="S22" s="145" t="str">
        <f>IF(ISNUMBER('Intended instruction time'!S22),IF($K$12="WEEK",'Intended instruction time'!S22*$AC22*$AD22,IF($K$12="YEAR",'Intended instruction time'!S22*$AD22,"")),IF('Intended instruction time'!S22="","",'Intended instruction time'!S22))</f>
        <v/>
      </c>
      <c r="T22" s="145" t="str">
        <f>IF(ISNUMBER('Intended instruction time'!T22),IF($K$12="WEEK",'Intended instruction time'!T22*$AC22*$AD22,IF($K$12="YEAR",'Intended instruction time'!T22*$AD22,"")),IF('Intended instruction time'!T22="","",'Intended instruction time'!T22))</f>
        <v/>
      </c>
      <c r="U22" s="145" t="str">
        <f>IF(ISNUMBER('Intended instruction time'!U22),IF($K$12="WEEK",'Intended instruction time'!U22*$AC22*$AD22,IF($K$12="YEAR",'Intended instruction time'!U22*$AD22,"")),IF('Intended instruction time'!U22="","",'Intended instruction time'!U22))</f>
        <v/>
      </c>
      <c r="V22" s="145" t="str">
        <f>IF(ISNUMBER('Intended instruction time'!V22),IF($K$12="WEEK",'Intended instruction time'!V22*$AC22*$AD22,IF($K$12="YEAR",'Intended instruction time'!V22*$AD22,"")),IF('Intended instruction time'!V22="","",'Intended instruction time'!V22))</f>
        <v/>
      </c>
      <c r="W22" s="145" t="str">
        <f>IF(ISNUMBER('Intended instruction time'!W22),IF($K$12="WEEK",'Intended instruction time'!W22*$AC22*$AD22,IF($K$12="YEAR",'Intended instruction time'!W22*$AD22,"")),IF('Intended instruction time'!W22="","",'Intended instruction time'!W22))</f>
        <v/>
      </c>
      <c r="X22" s="145" t="str">
        <f>IF(ISNUMBER('Intended instruction time'!X22),IF($K$12="WEEK",'Intended instruction time'!X22*$AC22*$AD22,IF($K$12="YEAR",'Intended instruction time'!X22*$AD22,"")),IF('Intended instruction time'!X22="","",'Intended instruction time'!X22))</f>
        <v/>
      </c>
      <c r="Y22" s="145" t="str">
        <f>IF(ISNUMBER('Intended instruction time'!Y22),IF($K$12="WEEK",'Intended instruction time'!Y22*$AC22*$AD22,IF($K$12="YEAR",'Intended instruction time'!Y22*$AD22,"")),IF('Intended instruction time'!Y22="","",'Intended instruction time'!Y22))</f>
        <v/>
      </c>
      <c r="Z22" s="28" t="str">
        <f t="shared" si="0"/>
        <v/>
      </c>
      <c r="AA22" s="145" t="str">
        <f>IF(ISNUMBER('Intended instruction time'!AA22),IF($K$12="WEEK",'Intended instruction time'!AA22*$AC22*$AD22,IF($K$12="YEAR",'Intended instruction time'!AA22*$AD22,"")),IF('Intended instruction time'!AA22="","",'Intended instruction time'!AA22))</f>
        <v/>
      </c>
      <c r="AB22" s="26"/>
      <c r="AC22" s="145" t="str">
        <f t="shared" si="1"/>
        <v/>
      </c>
      <c r="AD22" s="145" t="str">
        <f t="shared" si="2"/>
        <v/>
      </c>
      <c r="AE22" s="163"/>
    </row>
    <row r="23" spans="1:31" x14ac:dyDescent="0.3">
      <c r="A23" s="30" t="str">
        <f>'Intended instruction time'!A23</f>
        <v>A4</v>
      </c>
      <c r="B23" s="24">
        <f>'Intended instruction time'!B23</f>
        <v>4</v>
      </c>
      <c r="C23" s="145" t="str">
        <f>IF('Intended instruction time'!C23&lt;&gt;"",'Intended instruction time'!C23,"")</f>
        <v/>
      </c>
      <c r="D23" s="145" t="str">
        <f>IF('Intended instruction time'!D23&lt;&gt;"",'Intended instruction time'!D23,"")</f>
        <v/>
      </c>
      <c r="E23" s="145" t="str">
        <f>IF('Intended instruction time'!E23&lt;&gt;"",'Intended instruction time'!E23,"")</f>
        <v/>
      </c>
      <c r="F23" s="145" t="str">
        <f>IF('Intended instruction time'!F23&lt;&gt;"",'Intended instruction time'!F23,"")</f>
        <v/>
      </c>
      <c r="G23" s="126"/>
      <c r="H23" s="145" t="str">
        <f>IF(ISNUMBER('Intended instruction time'!H23),IF($K$12="WEEK",'Intended instruction time'!H23*$AC23*$AD23,IF($K$12="YEAR",'Intended instruction time'!H23*$AD23,"")),IF('Intended instruction time'!H23="","",'Intended instruction time'!H23))</f>
        <v/>
      </c>
      <c r="I23" s="145" t="str">
        <f>IF(ISNUMBER('Intended instruction time'!I23),IF($K$12="WEEK",'Intended instruction time'!I23*$AC23*$AD23,IF($K$12="YEAR",'Intended instruction time'!I23*$AD23,"")),IF('Intended instruction time'!I23="","",'Intended instruction time'!I23))</f>
        <v/>
      </c>
      <c r="J23" s="145" t="str">
        <f>IF(ISNUMBER('Intended instruction time'!J23),IF($K$12="WEEK",'Intended instruction time'!J23*$AC23*$AD23,IF($K$12="YEAR",'Intended instruction time'!J23*$AD23,"")),IF('Intended instruction time'!J23="","",'Intended instruction time'!J23))</f>
        <v/>
      </c>
      <c r="K23" s="145" t="str">
        <f>IF(ISNUMBER('Intended instruction time'!K23),IF($K$12="WEEK",'Intended instruction time'!K23*$AC23*$AD23,IF($K$12="YEAR",'Intended instruction time'!K23*$AD23,"")),IF('Intended instruction time'!K23="","",'Intended instruction time'!K23))</f>
        <v/>
      </c>
      <c r="L23" s="145" t="str">
        <f>IF(ISNUMBER('Intended instruction time'!L23),IF($K$12="WEEK",'Intended instruction time'!L23*$AC23*$AD23,IF($K$12="YEAR",'Intended instruction time'!L23*$AD23,"")),IF('Intended instruction time'!L23="","",'Intended instruction time'!L23))</f>
        <v/>
      </c>
      <c r="M23" s="145" t="str">
        <f>IF(ISNUMBER('Intended instruction time'!M23),IF($K$12="WEEK",'Intended instruction time'!M23*$AC23*$AD23,IF($K$12="YEAR",'Intended instruction time'!M23*$AD23,"")),IF('Intended instruction time'!M23="","",'Intended instruction time'!M23))</f>
        <v/>
      </c>
      <c r="N23" s="145" t="str">
        <f>IF(ISNUMBER('Intended instruction time'!N23),IF($K$12="WEEK",'Intended instruction time'!N23*$AC23*$AD23,IF($K$12="YEAR",'Intended instruction time'!N23*$AD23,"")),IF('Intended instruction time'!N23="","",'Intended instruction time'!N23))</f>
        <v/>
      </c>
      <c r="O23" s="145" t="str">
        <f>IF(ISNUMBER('Intended instruction time'!O23),IF($K$12="WEEK",'Intended instruction time'!O23*$AC23*$AD23,IF($K$12="YEAR",'Intended instruction time'!O23*$AD23,"")),IF('Intended instruction time'!O23="","",'Intended instruction time'!O23))</f>
        <v/>
      </c>
      <c r="P23" s="145" t="str">
        <f>IF(ISNUMBER('Intended instruction time'!P23),IF($K$12="WEEK",'Intended instruction time'!P23*$AC23*$AD23,IF($K$12="YEAR",'Intended instruction time'!P23*$AD23,"")),IF('Intended instruction time'!P23="","",'Intended instruction time'!P23))</f>
        <v/>
      </c>
      <c r="Q23" s="145" t="str">
        <f>IF(ISNUMBER('Intended instruction time'!Q23),IF($K$12="WEEK",'Intended instruction time'!Q23*$AC23*$AD23,IF($K$12="YEAR",'Intended instruction time'!Q23*$AD23,"")),IF('Intended instruction time'!Q23="","",'Intended instruction time'!Q23))</f>
        <v/>
      </c>
      <c r="R23" s="145" t="str">
        <f>IF(ISNUMBER('Intended instruction time'!R23),IF($K$12="WEEK",'Intended instruction time'!R23*$AC23*$AD23,IF($K$12="YEAR",'Intended instruction time'!R23*$AD23,"")),IF('Intended instruction time'!R23="","",'Intended instruction time'!R23))</f>
        <v/>
      </c>
      <c r="S23" s="145" t="str">
        <f>IF(ISNUMBER('Intended instruction time'!S23),IF($K$12="WEEK",'Intended instruction time'!S23*$AC23*$AD23,IF($K$12="YEAR",'Intended instruction time'!S23*$AD23,"")),IF('Intended instruction time'!S23="","",'Intended instruction time'!S23))</f>
        <v/>
      </c>
      <c r="T23" s="145" t="str">
        <f>IF(ISNUMBER('Intended instruction time'!T23),IF($K$12="WEEK",'Intended instruction time'!T23*$AC23*$AD23,IF($K$12="YEAR",'Intended instruction time'!T23*$AD23,"")),IF('Intended instruction time'!T23="","",'Intended instruction time'!T23))</f>
        <v/>
      </c>
      <c r="U23" s="145" t="str">
        <f>IF(ISNUMBER('Intended instruction time'!U23),IF($K$12="WEEK",'Intended instruction time'!U23*$AC23*$AD23,IF($K$12="YEAR",'Intended instruction time'!U23*$AD23,"")),IF('Intended instruction time'!U23="","",'Intended instruction time'!U23))</f>
        <v/>
      </c>
      <c r="V23" s="145" t="str">
        <f>IF(ISNUMBER('Intended instruction time'!V23),IF($K$12="WEEK",'Intended instruction time'!V23*$AC23*$AD23,IF($K$12="YEAR",'Intended instruction time'!V23*$AD23,"")),IF('Intended instruction time'!V23="","",'Intended instruction time'!V23))</f>
        <v/>
      </c>
      <c r="W23" s="145" t="str">
        <f>IF(ISNUMBER('Intended instruction time'!W23),IF($K$12="WEEK",'Intended instruction time'!W23*$AC23*$AD23,IF($K$12="YEAR",'Intended instruction time'!W23*$AD23,"")),IF('Intended instruction time'!W23="","",'Intended instruction time'!W23))</f>
        <v/>
      </c>
      <c r="X23" s="145" t="str">
        <f>IF(ISNUMBER('Intended instruction time'!X23),IF($K$12="WEEK",'Intended instruction time'!X23*$AC23*$AD23,IF($K$12="YEAR",'Intended instruction time'!X23*$AD23,"")),IF('Intended instruction time'!X23="","",'Intended instruction time'!X23))</f>
        <v/>
      </c>
      <c r="Y23" s="145" t="str">
        <f>IF(ISNUMBER('Intended instruction time'!Y23),IF($K$12="WEEK",'Intended instruction time'!Y23*$AC23*$AD23,IF($K$12="YEAR",'Intended instruction time'!Y23*$AD23,"")),IF('Intended instruction time'!Y23="","",'Intended instruction time'!Y23))</f>
        <v/>
      </c>
      <c r="Z23" s="28" t="str">
        <f t="shared" si="0"/>
        <v/>
      </c>
      <c r="AA23" s="145" t="str">
        <f>IF(ISNUMBER('Intended instruction time'!AA23),IF($K$12="WEEK",'Intended instruction time'!AA23*$AC23*$AD23,IF($K$12="YEAR",'Intended instruction time'!AA23*$AD23,"")),IF('Intended instruction time'!AA23="","",'Intended instruction time'!AA23))</f>
        <v/>
      </c>
      <c r="AB23" s="26"/>
      <c r="AC23" s="145" t="str">
        <f t="shared" si="1"/>
        <v/>
      </c>
      <c r="AD23" s="145" t="str">
        <f t="shared" si="2"/>
        <v/>
      </c>
      <c r="AE23" s="163"/>
    </row>
    <row r="24" spans="1:31" x14ac:dyDescent="0.3">
      <c r="A24" s="30" t="str">
        <f>'Intended instruction time'!A24</f>
        <v>A5</v>
      </c>
      <c r="B24" s="24">
        <f>'Intended instruction time'!B24</f>
        <v>5</v>
      </c>
      <c r="C24" s="145" t="str">
        <f>IF('Intended instruction time'!C24&lt;&gt;"",'Intended instruction time'!C24,"")</f>
        <v/>
      </c>
      <c r="D24" s="145" t="str">
        <f>IF('Intended instruction time'!D24&lt;&gt;"",'Intended instruction time'!D24,"")</f>
        <v/>
      </c>
      <c r="E24" s="145" t="str">
        <f>IF('Intended instruction time'!E24&lt;&gt;"",'Intended instruction time'!E24,"")</f>
        <v/>
      </c>
      <c r="F24" s="145" t="str">
        <f>IF('Intended instruction time'!F24&lt;&gt;"",'Intended instruction time'!F24,"")</f>
        <v/>
      </c>
      <c r="G24" s="126"/>
      <c r="H24" s="145" t="str">
        <f>IF(ISNUMBER('Intended instruction time'!H24),IF($K$12="WEEK",'Intended instruction time'!H24*$AC24*$AD24,IF($K$12="YEAR",'Intended instruction time'!H24*$AD24,"")),IF('Intended instruction time'!H24="","",'Intended instruction time'!H24))</f>
        <v/>
      </c>
      <c r="I24" s="145" t="str">
        <f>IF(ISNUMBER('Intended instruction time'!I24),IF($K$12="WEEK",'Intended instruction time'!I24*$AC24*$AD24,IF($K$12="YEAR",'Intended instruction time'!I24*$AD24,"")),IF('Intended instruction time'!I24="","",'Intended instruction time'!I24))</f>
        <v/>
      </c>
      <c r="J24" s="145" t="str">
        <f>IF(ISNUMBER('Intended instruction time'!J24),IF($K$12="WEEK",'Intended instruction time'!J24*$AC24*$AD24,IF($K$12="YEAR",'Intended instruction time'!J24*$AD24,"")),IF('Intended instruction time'!J24="","",'Intended instruction time'!J24))</f>
        <v/>
      </c>
      <c r="K24" s="145" t="str">
        <f>IF(ISNUMBER('Intended instruction time'!K24),IF($K$12="WEEK",'Intended instruction time'!K24*$AC24*$AD24,IF($K$12="YEAR",'Intended instruction time'!K24*$AD24,"")),IF('Intended instruction time'!K24="","",'Intended instruction time'!K24))</f>
        <v/>
      </c>
      <c r="L24" s="145" t="str">
        <f>IF(ISNUMBER('Intended instruction time'!L24),IF($K$12="WEEK",'Intended instruction time'!L24*$AC24*$AD24,IF($K$12="YEAR",'Intended instruction time'!L24*$AD24,"")),IF('Intended instruction time'!L24="","",'Intended instruction time'!L24))</f>
        <v/>
      </c>
      <c r="M24" s="145" t="str">
        <f>IF(ISNUMBER('Intended instruction time'!M24),IF($K$12="WEEK",'Intended instruction time'!M24*$AC24*$AD24,IF($K$12="YEAR",'Intended instruction time'!M24*$AD24,"")),IF('Intended instruction time'!M24="","",'Intended instruction time'!M24))</f>
        <v/>
      </c>
      <c r="N24" s="145" t="str">
        <f>IF(ISNUMBER('Intended instruction time'!N24),IF($K$12="WEEK",'Intended instruction time'!N24*$AC24*$AD24,IF($K$12="YEAR",'Intended instruction time'!N24*$AD24,"")),IF('Intended instruction time'!N24="","",'Intended instruction time'!N24))</f>
        <v/>
      </c>
      <c r="O24" s="145" t="str">
        <f>IF(ISNUMBER('Intended instruction time'!O24),IF($K$12="WEEK",'Intended instruction time'!O24*$AC24*$AD24,IF($K$12="YEAR",'Intended instruction time'!O24*$AD24,"")),IF('Intended instruction time'!O24="","",'Intended instruction time'!O24))</f>
        <v/>
      </c>
      <c r="P24" s="145" t="str">
        <f>IF(ISNUMBER('Intended instruction time'!P24),IF($K$12="WEEK",'Intended instruction time'!P24*$AC24*$AD24,IF($K$12="YEAR",'Intended instruction time'!P24*$AD24,"")),IF('Intended instruction time'!P24="","",'Intended instruction time'!P24))</f>
        <v/>
      </c>
      <c r="Q24" s="145" t="str">
        <f>IF(ISNUMBER('Intended instruction time'!Q24),IF($K$12="WEEK",'Intended instruction time'!Q24*$AC24*$AD24,IF($K$12="YEAR",'Intended instruction time'!Q24*$AD24,"")),IF('Intended instruction time'!Q24="","",'Intended instruction time'!Q24))</f>
        <v/>
      </c>
      <c r="R24" s="145" t="str">
        <f>IF(ISNUMBER('Intended instruction time'!R24),IF($K$12="WEEK",'Intended instruction time'!R24*$AC24*$AD24,IF($K$12="YEAR",'Intended instruction time'!R24*$AD24,"")),IF('Intended instruction time'!R24="","",'Intended instruction time'!R24))</f>
        <v/>
      </c>
      <c r="S24" s="145" t="str">
        <f>IF(ISNUMBER('Intended instruction time'!S24),IF($K$12="WEEK",'Intended instruction time'!S24*$AC24*$AD24,IF($K$12="YEAR",'Intended instruction time'!S24*$AD24,"")),IF('Intended instruction time'!S24="","",'Intended instruction time'!S24))</f>
        <v/>
      </c>
      <c r="T24" s="145" t="str">
        <f>IF(ISNUMBER('Intended instruction time'!T24),IF($K$12="WEEK",'Intended instruction time'!T24*$AC24*$AD24,IF($K$12="YEAR",'Intended instruction time'!T24*$AD24,"")),IF('Intended instruction time'!T24="","",'Intended instruction time'!T24))</f>
        <v/>
      </c>
      <c r="U24" s="145" t="str">
        <f>IF(ISNUMBER('Intended instruction time'!U24),IF($K$12="WEEK",'Intended instruction time'!U24*$AC24*$AD24,IF($K$12="YEAR",'Intended instruction time'!U24*$AD24,"")),IF('Intended instruction time'!U24="","",'Intended instruction time'!U24))</f>
        <v/>
      </c>
      <c r="V24" s="145" t="str">
        <f>IF(ISNUMBER('Intended instruction time'!V24),IF($K$12="WEEK",'Intended instruction time'!V24*$AC24*$AD24,IF($K$12="YEAR",'Intended instruction time'!V24*$AD24,"")),IF('Intended instruction time'!V24="","",'Intended instruction time'!V24))</f>
        <v/>
      </c>
      <c r="W24" s="145" t="str">
        <f>IF(ISNUMBER('Intended instruction time'!W24),IF($K$12="WEEK",'Intended instruction time'!W24*$AC24*$AD24,IF($K$12="YEAR",'Intended instruction time'!W24*$AD24,"")),IF('Intended instruction time'!W24="","",'Intended instruction time'!W24))</f>
        <v/>
      </c>
      <c r="X24" s="145" t="str">
        <f>IF(ISNUMBER('Intended instruction time'!X24),IF($K$12="WEEK",'Intended instruction time'!X24*$AC24*$AD24,IF($K$12="YEAR",'Intended instruction time'!X24*$AD24,"")),IF('Intended instruction time'!X24="","",'Intended instruction time'!X24))</f>
        <v/>
      </c>
      <c r="Y24" s="145" t="str">
        <f>IF(ISNUMBER('Intended instruction time'!Y24),IF($K$12="WEEK",'Intended instruction time'!Y24*$AC24*$AD24,IF($K$12="YEAR",'Intended instruction time'!Y24*$AD24,"")),IF('Intended instruction time'!Y24="","",'Intended instruction time'!Y24))</f>
        <v/>
      </c>
      <c r="Z24" s="28" t="str">
        <f t="shared" si="0"/>
        <v/>
      </c>
      <c r="AA24" s="145" t="str">
        <f>IF(ISNUMBER('Intended instruction time'!AA24),IF($K$12="WEEK",'Intended instruction time'!AA24*$AC24*$AD24,IF($K$12="YEAR",'Intended instruction time'!AA24*$AD24,"")),IF('Intended instruction time'!AA24="","",'Intended instruction time'!AA24))</f>
        <v/>
      </c>
      <c r="AB24" s="26"/>
      <c r="AC24" s="145" t="str">
        <f t="shared" si="1"/>
        <v/>
      </c>
      <c r="AD24" s="145" t="str">
        <f t="shared" si="2"/>
        <v/>
      </c>
      <c r="AE24" s="163"/>
    </row>
    <row r="25" spans="1:31" x14ac:dyDescent="0.3">
      <c r="A25" s="30" t="str">
        <f>'Intended instruction time'!A25</f>
        <v>A6</v>
      </c>
      <c r="B25" s="24">
        <f>'Intended instruction time'!B25</f>
        <v>6</v>
      </c>
      <c r="C25" s="145" t="str">
        <f>IF('Intended instruction time'!C25&lt;&gt;"",'Intended instruction time'!C25,"")</f>
        <v/>
      </c>
      <c r="D25" s="145" t="str">
        <f>IF('Intended instruction time'!D25&lt;&gt;"",'Intended instruction time'!D25,"")</f>
        <v/>
      </c>
      <c r="E25" s="145" t="str">
        <f>IF('Intended instruction time'!E25&lt;&gt;"",'Intended instruction time'!E25,"")</f>
        <v/>
      </c>
      <c r="F25" s="145" t="str">
        <f>IF('Intended instruction time'!F25&lt;&gt;"",'Intended instruction time'!F25,"")</f>
        <v/>
      </c>
      <c r="G25" s="126"/>
      <c r="H25" s="145" t="str">
        <f>IF(ISNUMBER('Intended instruction time'!H25),IF($K$12="WEEK",'Intended instruction time'!H25*$AC25*$AD25,IF($K$12="YEAR",'Intended instruction time'!H25*$AD25,"")),IF('Intended instruction time'!H25="","",'Intended instruction time'!H25))</f>
        <v/>
      </c>
      <c r="I25" s="145" t="str">
        <f>IF(ISNUMBER('Intended instruction time'!I25),IF($K$12="WEEK",'Intended instruction time'!I25*$AC25*$AD25,IF($K$12="YEAR",'Intended instruction time'!I25*$AD25,"")),IF('Intended instruction time'!I25="","",'Intended instruction time'!I25))</f>
        <v/>
      </c>
      <c r="J25" s="145" t="str">
        <f>IF(ISNUMBER('Intended instruction time'!J25),IF($K$12="WEEK",'Intended instruction time'!J25*$AC25*$AD25,IF($K$12="YEAR",'Intended instruction time'!J25*$AD25,"")),IF('Intended instruction time'!J25="","",'Intended instruction time'!J25))</f>
        <v/>
      </c>
      <c r="K25" s="145" t="str">
        <f>IF(ISNUMBER('Intended instruction time'!K25),IF($K$12="WEEK",'Intended instruction time'!K25*$AC25*$AD25,IF($K$12="YEAR",'Intended instruction time'!K25*$AD25,"")),IF('Intended instruction time'!K25="","",'Intended instruction time'!K25))</f>
        <v/>
      </c>
      <c r="L25" s="145" t="str">
        <f>IF(ISNUMBER('Intended instruction time'!L25),IF($K$12="WEEK",'Intended instruction time'!L25*$AC25*$AD25,IF($K$12="YEAR",'Intended instruction time'!L25*$AD25,"")),IF('Intended instruction time'!L25="","",'Intended instruction time'!L25))</f>
        <v/>
      </c>
      <c r="M25" s="145" t="str">
        <f>IF(ISNUMBER('Intended instruction time'!M25),IF($K$12="WEEK",'Intended instruction time'!M25*$AC25*$AD25,IF($K$12="YEAR",'Intended instruction time'!M25*$AD25,"")),IF('Intended instruction time'!M25="","",'Intended instruction time'!M25))</f>
        <v/>
      </c>
      <c r="N25" s="145" t="str">
        <f>IF(ISNUMBER('Intended instruction time'!N25),IF($K$12="WEEK",'Intended instruction time'!N25*$AC25*$AD25,IF($K$12="YEAR",'Intended instruction time'!N25*$AD25,"")),IF('Intended instruction time'!N25="","",'Intended instruction time'!N25))</f>
        <v/>
      </c>
      <c r="O25" s="145" t="str">
        <f>IF(ISNUMBER('Intended instruction time'!O25),IF($K$12="WEEK",'Intended instruction time'!O25*$AC25*$AD25,IF($K$12="YEAR",'Intended instruction time'!O25*$AD25,"")),IF('Intended instruction time'!O25="","",'Intended instruction time'!O25))</f>
        <v/>
      </c>
      <c r="P25" s="145" t="str">
        <f>IF(ISNUMBER('Intended instruction time'!P25),IF($K$12="WEEK",'Intended instruction time'!P25*$AC25*$AD25,IF($K$12="YEAR",'Intended instruction time'!P25*$AD25,"")),IF('Intended instruction time'!P25="","",'Intended instruction time'!P25))</f>
        <v/>
      </c>
      <c r="Q25" s="145" t="str">
        <f>IF(ISNUMBER('Intended instruction time'!Q25),IF($K$12="WEEK",'Intended instruction time'!Q25*$AC25*$AD25,IF($K$12="YEAR",'Intended instruction time'!Q25*$AD25,"")),IF('Intended instruction time'!Q25="","",'Intended instruction time'!Q25))</f>
        <v/>
      </c>
      <c r="R25" s="145" t="str">
        <f>IF(ISNUMBER('Intended instruction time'!R25),IF($K$12="WEEK",'Intended instruction time'!R25*$AC25*$AD25,IF($K$12="YEAR",'Intended instruction time'!R25*$AD25,"")),IF('Intended instruction time'!R25="","",'Intended instruction time'!R25))</f>
        <v/>
      </c>
      <c r="S25" s="145" t="str">
        <f>IF(ISNUMBER('Intended instruction time'!S25),IF($K$12="WEEK",'Intended instruction time'!S25*$AC25*$AD25,IF($K$12="YEAR",'Intended instruction time'!S25*$AD25,"")),IF('Intended instruction time'!S25="","",'Intended instruction time'!S25))</f>
        <v/>
      </c>
      <c r="T25" s="145" t="str">
        <f>IF(ISNUMBER('Intended instruction time'!T25),IF($K$12="WEEK",'Intended instruction time'!T25*$AC25*$AD25,IF($K$12="YEAR",'Intended instruction time'!T25*$AD25,"")),IF('Intended instruction time'!T25="","",'Intended instruction time'!T25))</f>
        <v/>
      </c>
      <c r="U25" s="145" t="str">
        <f>IF(ISNUMBER('Intended instruction time'!U25),IF($K$12="WEEK",'Intended instruction time'!U25*$AC25*$AD25,IF($K$12="YEAR",'Intended instruction time'!U25*$AD25,"")),IF('Intended instruction time'!U25="","",'Intended instruction time'!U25))</f>
        <v/>
      </c>
      <c r="V25" s="145" t="str">
        <f>IF(ISNUMBER('Intended instruction time'!V25),IF($K$12="WEEK",'Intended instruction time'!V25*$AC25*$AD25,IF($K$12="YEAR",'Intended instruction time'!V25*$AD25,"")),IF('Intended instruction time'!V25="","",'Intended instruction time'!V25))</f>
        <v/>
      </c>
      <c r="W25" s="145" t="str">
        <f>IF(ISNUMBER('Intended instruction time'!W25),IF($K$12="WEEK",'Intended instruction time'!W25*$AC25*$AD25,IF($K$12="YEAR",'Intended instruction time'!W25*$AD25,"")),IF('Intended instruction time'!W25="","",'Intended instruction time'!W25))</f>
        <v/>
      </c>
      <c r="X25" s="145" t="str">
        <f>IF(ISNUMBER('Intended instruction time'!X25),IF($K$12="WEEK",'Intended instruction time'!X25*$AC25*$AD25,IF($K$12="YEAR",'Intended instruction time'!X25*$AD25,"")),IF('Intended instruction time'!X25="","",'Intended instruction time'!X25))</f>
        <v/>
      </c>
      <c r="Y25" s="145" t="str">
        <f>IF(ISNUMBER('Intended instruction time'!Y25),IF($K$12="WEEK",'Intended instruction time'!Y25*$AC25*$AD25,IF($K$12="YEAR",'Intended instruction time'!Y25*$AD25,"")),IF('Intended instruction time'!Y25="","",'Intended instruction time'!Y25))</f>
        <v/>
      </c>
      <c r="Z25" s="28" t="str">
        <f t="shared" si="0"/>
        <v/>
      </c>
      <c r="AA25" s="145" t="str">
        <f>IF(ISNUMBER('Intended instruction time'!AA25),IF($K$12="WEEK",'Intended instruction time'!AA25*$AC25*$AD25,IF($K$12="YEAR",'Intended instruction time'!AA25*$AD25,"")),IF('Intended instruction time'!AA25="","",'Intended instruction time'!AA25))</f>
        <v/>
      </c>
      <c r="AB25" s="26"/>
      <c r="AC25" s="145" t="str">
        <f t="shared" si="1"/>
        <v/>
      </c>
      <c r="AD25" s="145" t="str">
        <f t="shared" si="2"/>
        <v/>
      </c>
      <c r="AE25" s="163"/>
    </row>
    <row r="26" spans="1:31" x14ac:dyDescent="0.3">
      <c r="A26" s="30" t="str">
        <f>'Intended instruction time'!A26</f>
        <v>A7</v>
      </c>
      <c r="B26" s="24">
        <f>'Intended instruction time'!B26</f>
        <v>7</v>
      </c>
      <c r="C26" s="145" t="str">
        <f>IF('Intended instruction time'!C26&lt;&gt;"",'Intended instruction time'!C26,"")</f>
        <v/>
      </c>
      <c r="D26" s="145" t="str">
        <f>IF('Intended instruction time'!D26&lt;&gt;"",'Intended instruction time'!D26,"")</f>
        <v/>
      </c>
      <c r="E26" s="145" t="str">
        <f>IF('Intended instruction time'!E26&lt;&gt;"",'Intended instruction time'!E26,"")</f>
        <v/>
      </c>
      <c r="F26" s="145" t="str">
        <f>IF('Intended instruction time'!F26&lt;&gt;"",'Intended instruction time'!F26,"")</f>
        <v/>
      </c>
      <c r="G26" s="126"/>
      <c r="H26" s="145" t="str">
        <f>IF(ISNUMBER('Intended instruction time'!H26),IF($K$12="WEEK",'Intended instruction time'!H26*$AC26*$AD26,IF($K$12="YEAR",'Intended instruction time'!H26*$AD26,"")),IF('Intended instruction time'!H26="","",'Intended instruction time'!H26))</f>
        <v/>
      </c>
      <c r="I26" s="145" t="str">
        <f>IF(ISNUMBER('Intended instruction time'!I26),IF($K$12="WEEK",'Intended instruction time'!I26*$AC26*$AD26,IF($K$12="YEAR",'Intended instruction time'!I26*$AD26,"")),IF('Intended instruction time'!I26="","",'Intended instruction time'!I26))</f>
        <v/>
      </c>
      <c r="J26" s="145" t="str">
        <f>IF(ISNUMBER('Intended instruction time'!J26),IF($K$12="WEEK",'Intended instruction time'!J26*$AC26*$AD26,IF($K$12="YEAR",'Intended instruction time'!J26*$AD26,"")),IF('Intended instruction time'!J26="","",'Intended instruction time'!J26))</f>
        <v/>
      </c>
      <c r="K26" s="145" t="str">
        <f>IF(ISNUMBER('Intended instruction time'!K26),IF($K$12="WEEK",'Intended instruction time'!K26*$AC26*$AD26,IF($K$12="YEAR",'Intended instruction time'!K26*$AD26,"")),IF('Intended instruction time'!K26="","",'Intended instruction time'!K26))</f>
        <v/>
      </c>
      <c r="L26" s="145" t="str">
        <f>IF(ISNUMBER('Intended instruction time'!L26),IF($K$12="WEEK",'Intended instruction time'!L26*$AC26*$AD26,IF($K$12="YEAR",'Intended instruction time'!L26*$AD26,"")),IF('Intended instruction time'!L26="","",'Intended instruction time'!L26))</f>
        <v/>
      </c>
      <c r="M26" s="145" t="str">
        <f>IF(ISNUMBER('Intended instruction time'!M26),IF($K$12="WEEK",'Intended instruction time'!M26*$AC26*$AD26,IF($K$12="YEAR",'Intended instruction time'!M26*$AD26,"")),IF('Intended instruction time'!M26="","",'Intended instruction time'!M26))</f>
        <v/>
      </c>
      <c r="N26" s="145" t="str">
        <f>IF(ISNUMBER('Intended instruction time'!N26),IF($K$12="WEEK",'Intended instruction time'!N26*$AC26*$AD26,IF($K$12="YEAR",'Intended instruction time'!N26*$AD26,"")),IF('Intended instruction time'!N26="","",'Intended instruction time'!N26))</f>
        <v/>
      </c>
      <c r="O26" s="145" t="str">
        <f>IF(ISNUMBER('Intended instruction time'!O26),IF($K$12="WEEK",'Intended instruction time'!O26*$AC26*$AD26,IF($K$12="YEAR",'Intended instruction time'!O26*$AD26,"")),IF('Intended instruction time'!O26="","",'Intended instruction time'!O26))</f>
        <v/>
      </c>
      <c r="P26" s="145" t="str">
        <f>IF(ISNUMBER('Intended instruction time'!P26),IF($K$12="WEEK",'Intended instruction time'!P26*$AC26*$AD26,IF($K$12="YEAR",'Intended instruction time'!P26*$AD26,"")),IF('Intended instruction time'!P26="","",'Intended instruction time'!P26))</f>
        <v/>
      </c>
      <c r="Q26" s="145" t="str">
        <f>IF(ISNUMBER('Intended instruction time'!Q26),IF($K$12="WEEK",'Intended instruction time'!Q26*$AC26*$AD26,IF($K$12="YEAR",'Intended instruction time'!Q26*$AD26,"")),IF('Intended instruction time'!Q26="","",'Intended instruction time'!Q26))</f>
        <v/>
      </c>
      <c r="R26" s="145" t="str">
        <f>IF(ISNUMBER('Intended instruction time'!R26),IF($K$12="WEEK",'Intended instruction time'!R26*$AC26*$AD26,IF($K$12="YEAR",'Intended instruction time'!R26*$AD26,"")),IF('Intended instruction time'!R26="","",'Intended instruction time'!R26))</f>
        <v/>
      </c>
      <c r="S26" s="145" t="str">
        <f>IF(ISNUMBER('Intended instruction time'!S26),IF($K$12="WEEK",'Intended instruction time'!S26*$AC26*$AD26,IF($K$12="YEAR",'Intended instruction time'!S26*$AD26,"")),IF('Intended instruction time'!S26="","",'Intended instruction time'!S26))</f>
        <v/>
      </c>
      <c r="T26" s="145" t="str">
        <f>IF(ISNUMBER('Intended instruction time'!T26),IF($K$12="WEEK",'Intended instruction time'!T26*$AC26*$AD26,IF($K$12="YEAR",'Intended instruction time'!T26*$AD26,"")),IF('Intended instruction time'!T26="","",'Intended instruction time'!T26))</f>
        <v/>
      </c>
      <c r="U26" s="145" t="str">
        <f>IF(ISNUMBER('Intended instruction time'!U26),IF($K$12="WEEK",'Intended instruction time'!U26*$AC26*$AD26,IF($K$12="YEAR",'Intended instruction time'!U26*$AD26,"")),IF('Intended instruction time'!U26="","",'Intended instruction time'!U26))</f>
        <v/>
      </c>
      <c r="V26" s="145" t="str">
        <f>IF(ISNUMBER('Intended instruction time'!V26),IF($K$12="WEEK",'Intended instruction time'!V26*$AC26*$AD26,IF($K$12="YEAR",'Intended instruction time'!V26*$AD26,"")),IF('Intended instruction time'!V26="","",'Intended instruction time'!V26))</f>
        <v/>
      </c>
      <c r="W26" s="145" t="str">
        <f>IF(ISNUMBER('Intended instruction time'!W26),IF($K$12="WEEK",'Intended instruction time'!W26*$AC26*$AD26,IF($K$12="YEAR",'Intended instruction time'!W26*$AD26,"")),IF('Intended instruction time'!W26="","",'Intended instruction time'!W26))</f>
        <v/>
      </c>
      <c r="X26" s="145" t="str">
        <f>IF(ISNUMBER('Intended instruction time'!X26),IF($K$12="WEEK",'Intended instruction time'!X26*$AC26*$AD26,IF($K$12="YEAR",'Intended instruction time'!X26*$AD26,"")),IF('Intended instruction time'!X26="","",'Intended instruction time'!X26))</f>
        <v/>
      </c>
      <c r="Y26" s="145" t="str">
        <f>IF(ISNUMBER('Intended instruction time'!Y26),IF($K$12="WEEK",'Intended instruction time'!Y26*$AC26*$AD26,IF($K$12="YEAR",'Intended instruction time'!Y26*$AD26,"")),IF('Intended instruction time'!Y26="","",'Intended instruction time'!Y26))</f>
        <v/>
      </c>
      <c r="Z26" s="28" t="str">
        <f t="shared" si="0"/>
        <v/>
      </c>
      <c r="AA26" s="145" t="str">
        <f>IF(ISNUMBER('Intended instruction time'!AA26),IF($K$12="WEEK",'Intended instruction time'!AA26*$AC26*$AD26,IF($K$12="YEAR",'Intended instruction time'!AA26*$AD26,"")),IF('Intended instruction time'!AA26="","",'Intended instruction time'!AA26))</f>
        <v/>
      </c>
      <c r="AB26" s="26"/>
      <c r="AC26" s="145" t="str">
        <f t="shared" si="1"/>
        <v/>
      </c>
      <c r="AD26" s="145" t="str">
        <f t="shared" si="2"/>
        <v/>
      </c>
      <c r="AE26" s="163"/>
    </row>
    <row r="27" spans="1:31" x14ac:dyDescent="0.3">
      <c r="A27" s="30" t="str">
        <f>'Intended instruction time'!A27</f>
        <v>A8</v>
      </c>
      <c r="B27" s="24">
        <f>'Intended instruction time'!B27</f>
        <v>8</v>
      </c>
      <c r="C27" s="145" t="str">
        <f>IF('Intended instruction time'!C27&lt;&gt;"",'Intended instruction time'!C27,"")</f>
        <v/>
      </c>
      <c r="D27" s="145" t="str">
        <f>IF('Intended instruction time'!D27&lt;&gt;"",'Intended instruction time'!D27,"")</f>
        <v/>
      </c>
      <c r="E27" s="145" t="str">
        <f>IF('Intended instruction time'!E27&lt;&gt;"",'Intended instruction time'!E27,"")</f>
        <v/>
      </c>
      <c r="F27" s="145" t="str">
        <f>IF('Intended instruction time'!F27&lt;&gt;"",'Intended instruction time'!F27,"")</f>
        <v/>
      </c>
      <c r="G27" s="126"/>
      <c r="H27" s="145" t="str">
        <f>IF(ISNUMBER('Intended instruction time'!H27),IF($K$12="WEEK",'Intended instruction time'!H27*$AC27*$AD27,IF($K$12="YEAR",'Intended instruction time'!H27*$AD27,"")),IF('Intended instruction time'!H27="","",'Intended instruction time'!H27))</f>
        <v/>
      </c>
      <c r="I27" s="145" t="str">
        <f>IF(ISNUMBER('Intended instruction time'!I27),IF($K$12="WEEK",'Intended instruction time'!I27*$AC27*$AD27,IF($K$12="YEAR",'Intended instruction time'!I27*$AD27,"")),IF('Intended instruction time'!I27="","",'Intended instruction time'!I27))</f>
        <v/>
      </c>
      <c r="J27" s="145" t="str">
        <f>IF(ISNUMBER('Intended instruction time'!J27),IF($K$12="WEEK",'Intended instruction time'!J27*$AC27*$AD27,IF($K$12="YEAR",'Intended instruction time'!J27*$AD27,"")),IF('Intended instruction time'!J27="","",'Intended instruction time'!J27))</f>
        <v/>
      </c>
      <c r="K27" s="145" t="str">
        <f>IF(ISNUMBER('Intended instruction time'!K27),IF($K$12="WEEK",'Intended instruction time'!K27*$AC27*$AD27,IF($K$12="YEAR",'Intended instruction time'!K27*$AD27,"")),IF('Intended instruction time'!K27="","",'Intended instruction time'!K27))</f>
        <v/>
      </c>
      <c r="L27" s="145" t="str">
        <f>IF(ISNUMBER('Intended instruction time'!L27),IF($K$12="WEEK",'Intended instruction time'!L27*$AC27*$AD27,IF($K$12="YEAR",'Intended instruction time'!L27*$AD27,"")),IF('Intended instruction time'!L27="","",'Intended instruction time'!L27))</f>
        <v/>
      </c>
      <c r="M27" s="145" t="str">
        <f>IF(ISNUMBER('Intended instruction time'!M27),IF($K$12="WEEK",'Intended instruction time'!M27*$AC27*$AD27,IF($K$12="YEAR",'Intended instruction time'!M27*$AD27,"")),IF('Intended instruction time'!M27="","",'Intended instruction time'!M27))</f>
        <v/>
      </c>
      <c r="N27" s="145" t="str">
        <f>IF(ISNUMBER('Intended instruction time'!N27),IF($K$12="WEEK",'Intended instruction time'!N27*$AC27*$AD27,IF($K$12="YEAR",'Intended instruction time'!N27*$AD27,"")),IF('Intended instruction time'!N27="","",'Intended instruction time'!N27))</f>
        <v/>
      </c>
      <c r="O27" s="145" t="str">
        <f>IF(ISNUMBER('Intended instruction time'!O27),IF($K$12="WEEK",'Intended instruction time'!O27*$AC27*$AD27,IF($K$12="YEAR",'Intended instruction time'!O27*$AD27,"")),IF('Intended instruction time'!O27="","",'Intended instruction time'!O27))</f>
        <v/>
      </c>
      <c r="P27" s="145" t="str">
        <f>IF(ISNUMBER('Intended instruction time'!P27),IF($K$12="WEEK",'Intended instruction time'!P27*$AC27*$AD27,IF($K$12="YEAR",'Intended instruction time'!P27*$AD27,"")),IF('Intended instruction time'!P27="","",'Intended instruction time'!P27))</f>
        <v/>
      </c>
      <c r="Q27" s="145" t="str">
        <f>IF(ISNUMBER('Intended instruction time'!Q27),IF($K$12="WEEK",'Intended instruction time'!Q27*$AC27*$AD27,IF($K$12="YEAR",'Intended instruction time'!Q27*$AD27,"")),IF('Intended instruction time'!Q27="","",'Intended instruction time'!Q27))</f>
        <v/>
      </c>
      <c r="R27" s="145" t="str">
        <f>IF(ISNUMBER('Intended instruction time'!R27),IF($K$12="WEEK",'Intended instruction time'!R27*$AC27*$AD27,IF($K$12="YEAR",'Intended instruction time'!R27*$AD27,"")),IF('Intended instruction time'!R27="","",'Intended instruction time'!R27))</f>
        <v/>
      </c>
      <c r="S27" s="145" t="str">
        <f>IF(ISNUMBER('Intended instruction time'!S27),IF($K$12="WEEK",'Intended instruction time'!S27*$AC27*$AD27,IF($K$12="YEAR",'Intended instruction time'!S27*$AD27,"")),IF('Intended instruction time'!S27="","",'Intended instruction time'!S27))</f>
        <v/>
      </c>
      <c r="T27" s="145" t="str">
        <f>IF(ISNUMBER('Intended instruction time'!T27),IF($K$12="WEEK",'Intended instruction time'!T27*$AC27*$AD27,IF($K$12="YEAR",'Intended instruction time'!T27*$AD27,"")),IF('Intended instruction time'!T27="","",'Intended instruction time'!T27))</f>
        <v/>
      </c>
      <c r="U27" s="145" t="str">
        <f>IF(ISNUMBER('Intended instruction time'!U27),IF($K$12="WEEK",'Intended instruction time'!U27*$AC27*$AD27,IF($K$12="YEAR",'Intended instruction time'!U27*$AD27,"")),IF('Intended instruction time'!U27="","",'Intended instruction time'!U27))</f>
        <v/>
      </c>
      <c r="V27" s="145" t="str">
        <f>IF(ISNUMBER('Intended instruction time'!V27),IF($K$12="WEEK",'Intended instruction time'!V27*$AC27*$AD27,IF($K$12="YEAR",'Intended instruction time'!V27*$AD27,"")),IF('Intended instruction time'!V27="","",'Intended instruction time'!V27))</f>
        <v/>
      </c>
      <c r="W27" s="145" t="str">
        <f>IF(ISNUMBER('Intended instruction time'!W27),IF($K$12="WEEK",'Intended instruction time'!W27*$AC27*$AD27,IF($K$12="YEAR",'Intended instruction time'!W27*$AD27,"")),IF('Intended instruction time'!W27="","",'Intended instruction time'!W27))</f>
        <v/>
      </c>
      <c r="X27" s="145" t="str">
        <f>IF(ISNUMBER('Intended instruction time'!X27),IF($K$12="WEEK",'Intended instruction time'!X27*$AC27*$AD27,IF($K$12="YEAR",'Intended instruction time'!X27*$AD27,"")),IF('Intended instruction time'!X27="","",'Intended instruction time'!X27))</f>
        <v/>
      </c>
      <c r="Y27" s="145" t="str">
        <f>IF(ISNUMBER('Intended instruction time'!Y27),IF($K$12="WEEK",'Intended instruction time'!Y27*$AC27*$AD27,IF($K$12="YEAR",'Intended instruction time'!Y27*$AD27,"")),IF('Intended instruction time'!Y27="","",'Intended instruction time'!Y27))</f>
        <v/>
      </c>
      <c r="Z27" s="28" t="str">
        <f t="shared" si="0"/>
        <v/>
      </c>
      <c r="AA27" s="145" t="str">
        <f>IF(ISNUMBER('Intended instruction time'!AA27),IF($K$12="WEEK",'Intended instruction time'!AA27*$AC27*$AD27,IF($K$12="YEAR",'Intended instruction time'!AA27*$AD27,"")),IF('Intended instruction time'!AA27="","",'Intended instruction time'!AA27))</f>
        <v/>
      </c>
      <c r="AB27" s="26"/>
      <c r="AC27" s="145" t="str">
        <f t="shared" si="1"/>
        <v/>
      </c>
      <c r="AD27" s="145" t="str">
        <f t="shared" si="2"/>
        <v/>
      </c>
      <c r="AE27" s="163"/>
    </row>
    <row r="28" spans="1:31" x14ac:dyDescent="0.3">
      <c r="A28" s="30" t="str">
        <f>'Intended instruction time'!A28</f>
        <v>A9</v>
      </c>
      <c r="B28" s="24">
        <f>'Intended instruction time'!B28</f>
        <v>9</v>
      </c>
      <c r="C28" s="145" t="str">
        <f>IF('Intended instruction time'!C28&lt;&gt;"",'Intended instruction time'!C28,"")</f>
        <v/>
      </c>
      <c r="D28" s="145" t="str">
        <f>IF('Intended instruction time'!D28&lt;&gt;"",'Intended instruction time'!D28,"")</f>
        <v/>
      </c>
      <c r="E28" s="145" t="str">
        <f>IF('Intended instruction time'!E28&lt;&gt;"",'Intended instruction time'!E28,"")</f>
        <v/>
      </c>
      <c r="F28" s="145" t="str">
        <f>IF('Intended instruction time'!F28&lt;&gt;"",'Intended instruction time'!F28,"")</f>
        <v/>
      </c>
      <c r="G28" s="126"/>
      <c r="H28" s="145" t="str">
        <f>IF(ISNUMBER('Intended instruction time'!H28),IF($K$12="WEEK",'Intended instruction time'!H28*$AC28*$AD28,IF($K$12="YEAR",'Intended instruction time'!H28*$AD28,"")),IF('Intended instruction time'!H28="","",'Intended instruction time'!H28))</f>
        <v/>
      </c>
      <c r="I28" s="145" t="str">
        <f>IF(ISNUMBER('Intended instruction time'!I28),IF($K$12="WEEK",'Intended instruction time'!I28*$AC28*$AD28,IF($K$12="YEAR",'Intended instruction time'!I28*$AD28,"")),IF('Intended instruction time'!I28="","",'Intended instruction time'!I28))</f>
        <v/>
      </c>
      <c r="J28" s="145" t="str">
        <f>IF(ISNUMBER('Intended instruction time'!J28),IF($K$12="WEEK",'Intended instruction time'!J28*$AC28*$AD28,IF($K$12="YEAR",'Intended instruction time'!J28*$AD28,"")),IF('Intended instruction time'!J28="","",'Intended instruction time'!J28))</f>
        <v/>
      </c>
      <c r="K28" s="145" t="str">
        <f>IF(ISNUMBER('Intended instruction time'!K28),IF($K$12="WEEK",'Intended instruction time'!K28*$AC28*$AD28,IF($K$12="YEAR",'Intended instruction time'!K28*$AD28,"")),IF('Intended instruction time'!K28="","",'Intended instruction time'!K28))</f>
        <v/>
      </c>
      <c r="L28" s="145" t="str">
        <f>IF(ISNUMBER('Intended instruction time'!L28),IF($K$12="WEEK",'Intended instruction time'!L28*$AC28*$AD28,IF($K$12="YEAR",'Intended instruction time'!L28*$AD28,"")),IF('Intended instruction time'!L28="","",'Intended instruction time'!L28))</f>
        <v/>
      </c>
      <c r="M28" s="145" t="str">
        <f>IF(ISNUMBER('Intended instruction time'!M28),IF($K$12="WEEK",'Intended instruction time'!M28*$AC28*$AD28,IF($K$12="YEAR",'Intended instruction time'!M28*$AD28,"")),IF('Intended instruction time'!M28="","",'Intended instruction time'!M28))</f>
        <v/>
      </c>
      <c r="N28" s="145" t="str">
        <f>IF(ISNUMBER('Intended instruction time'!N28),IF($K$12="WEEK",'Intended instruction time'!N28*$AC28*$AD28,IF($K$12="YEAR",'Intended instruction time'!N28*$AD28,"")),IF('Intended instruction time'!N28="","",'Intended instruction time'!N28))</f>
        <v/>
      </c>
      <c r="O28" s="145" t="str">
        <f>IF(ISNUMBER('Intended instruction time'!O28),IF($K$12="WEEK",'Intended instruction time'!O28*$AC28*$AD28,IF($K$12="YEAR",'Intended instruction time'!O28*$AD28,"")),IF('Intended instruction time'!O28="","",'Intended instruction time'!O28))</f>
        <v/>
      </c>
      <c r="P28" s="145" t="str">
        <f>IF(ISNUMBER('Intended instruction time'!P28),IF($K$12="WEEK",'Intended instruction time'!P28*$AC28*$AD28,IF($K$12="YEAR",'Intended instruction time'!P28*$AD28,"")),IF('Intended instruction time'!P28="","",'Intended instruction time'!P28))</f>
        <v/>
      </c>
      <c r="Q28" s="145" t="str">
        <f>IF(ISNUMBER('Intended instruction time'!Q28),IF($K$12="WEEK",'Intended instruction time'!Q28*$AC28*$AD28,IF($K$12="YEAR",'Intended instruction time'!Q28*$AD28,"")),IF('Intended instruction time'!Q28="","",'Intended instruction time'!Q28))</f>
        <v/>
      </c>
      <c r="R28" s="145" t="str">
        <f>IF(ISNUMBER('Intended instruction time'!R28),IF($K$12="WEEK",'Intended instruction time'!R28*$AC28*$AD28,IF($K$12="YEAR",'Intended instruction time'!R28*$AD28,"")),IF('Intended instruction time'!R28="","",'Intended instruction time'!R28))</f>
        <v/>
      </c>
      <c r="S28" s="145" t="str">
        <f>IF(ISNUMBER('Intended instruction time'!S28),IF($K$12="WEEK",'Intended instruction time'!S28*$AC28*$AD28,IF($K$12="YEAR",'Intended instruction time'!S28*$AD28,"")),IF('Intended instruction time'!S28="","",'Intended instruction time'!S28))</f>
        <v/>
      </c>
      <c r="T28" s="145" t="str">
        <f>IF(ISNUMBER('Intended instruction time'!T28),IF($K$12="WEEK",'Intended instruction time'!T28*$AC28*$AD28,IF($K$12="YEAR",'Intended instruction time'!T28*$AD28,"")),IF('Intended instruction time'!T28="","",'Intended instruction time'!T28))</f>
        <v/>
      </c>
      <c r="U28" s="145" t="str">
        <f>IF(ISNUMBER('Intended instruction time'!U28),IF($K$12="WEEK",'Intended instruction time'!U28*$AC28*$AD28,IF($K$12="YEAR",'Intended instruction time'!U28*$AD28,"")),IF('Intended instruction time'!U28="","",'Intended instruction time'!U28))</f>
        <v/>
      </c>
      <c r="V28" s="145" t="str">
        <f>IF(ISNUMBER('Intended instruction time'!V28),IF($K$12="WEEK",'Intended instruction time'!V28*$AC28*$AD28,IF($K$12="YEAR",'Intended instruction time'!V28*$AD28,"")),IF('Intended instruction time'!V28="","",'Intended instruction time'!V28))</f>
        <v/>
      </c>
      <c r="W28" s="145" t="str">
        <f>IF(ISNUMBER('Intended instruction time'!W28),IF($K$12="WEEK",'Intended instruction time'!W28*$AC28*$AD28,IF($K$12="YEAR",'Intended instruction time'!W28*$AD28,"")),IF('Intended instruction time'!W28="","",'Intended instruction time'!W28))</f>
        <v/>
      </c>
      <c r="X28" s="145" t="str">
        <f>IF(ISNUMBER('Intended instruction time'!X28),IF($K$12="WEEK",'Intended instruction time'!X28*$AC28*$AD28,IF($K$12="YEAR",'Intended instruction time'!X28*$AD28,"")),IF('Intended instruction time'!X28="","",'Intended instruction time'!X28))</f>
        <v/>
      </c>
      <c r="Y28" s="145" t="str">
        <f>IF(ISNUMBER('Intended instruction time'!Y28),IF($K$12="WEEK",'Intended instruction time'!Y28*$AC28*$AD28,IF($K$12="YEAR",'Intended instruction time'!Y28*$AD28,"")),IF('Intended instruction time'!Y28="","",'Intended instruction time'!Y28))</f>
        <v/>
      </c>
      <c r="Z28" s="28" t="str">
        <f t="shared" si="0"/>
        <v/>
      </c>
      <c r="AA28" s="145" t="str">
        <f>IF(ISNUMBER('Intended instruction time'!AA28),IF($K$12="WEEK",'Intended instruction time'!AA28*$AC28*$AD28,IF($K$12="YEAR",'Intended instruction time'!AA28*$AD28,"")),IF('Intended instruction time'!AA28="","",'Intended instruction time'!AA28))</f>
        <v/>
      </c>
      <c r="AB28" s="26"/>
      <c r="AC28" s="145" t="str">
        <f t="shared" si="1"/>
        <v/>
      </c>
      <c r="AD28" s="145" t="str">
        <f t="shared" si="2"/>
        <v/>
      </c>
      <c r="AE28" s="163"/>
    </row>
    <row r="29" spans="1:31" x14ac:dyDescent="0.3">
      <c r="A29" s="30" t="str">
        <f>'Intended instruction time'!A29</f>
        <v>A10</v>
      </c>
      <c r="B29" s="24">
        <f>'Intended instruction time'!B29</f>
        <v>10</v>
      </c>
      <c r="C29" s="145" t="str">
        <f>IF('Intended instruction time'!C29&lt;&gt;"",'Intended instruction time'!C29,"")</f>
        <v/>
      </c>
      <c r="D29" s="145" t="str">
        <f>IF('Intended instruction time'!D29&lt;&gt;"",'Intended instruction time'!D29,"")</f>
        <v/>
      </c>
      <c r="E29" s="145" t="str">
        <f>IF('Intended instruction time'!E29&lt;&gt;"",'Intended instruction time'!E29,"")</f>
        <v/>
      </c>
      <c r="F29" s="145" t="str">
        <f>IF('Intended instruction time'!F29&lt;&gt;"",'Intended instruction time'!F29,"")</f>
        <v/>
      </c>
      <c r="G29" s="126"/>
      <c r="H29" s="145" t="str">
        <f>IF(ISNUMBER('Intended instruction time'!H29),IF($K$12="WEEK",'Intended instruction time'!H29*$AC29*$AD29,IF($K$12="YEAR",'Intended instruction time'!H29*$AD29,"")),IF('Intended instruction time'!H29="","",'Intended instruction time'!H29))</f>
        <v/>
      </c>
      <c r="I29" s="145" t="str">
        <f>IF(ISNUMBER('Intended instruction time'!I29),IF($K$12="WEEK",'Intended instruction time'!I29*$AC29*$AD29,IF($K$12="YEAR",'Intended instruction time'!I29*$AD29,"")),IF('Intended instruction time'!I29="","",'Intended instruction time'!I29))</f>
        <v/>
      </c>
      <c r="J29" s="145" t="str">
        <f>IF(ISNUMBER('Intended instruction time'!J29),IF($K$12="WEEK",'Intended instruction time'!J29*$AC29*$AD29,IF($K$12="YEAR",'Intended instruction time'!J29*$AD29,"")),IF('Intended instruction time'!J29="","",'Intended instruction time'!J29))</f>
        <v/>
      </c>
      <c r="K29" s="145" t="str">
        <f>IF(ISNUMBER('Intended instruction time'!K29),IF($K$12="WEEK",'Intended instruction time'!K29*$AC29*$AD29,IF($K$12="YEAR",'Intended instruction time'!K29*$AD29,"")),IF('Intended instruction time'!K29="","",'Intended instruction time'!K29))</f>
        <v/>
      </c>
      <c r="L29" s="145" t="str">
        <f>IF(ISNUMBER('Intended instruction time'!L29),IF($K$12="WEEK",'Intended instruction time'!L29*$AC29*$AD29,IF($K$12="YEAR",'Intended instruction time'!L29*$AD29,"")),IF('Intended instruction time'!L29="","",'Intended instruction time'!L29))</f>
        <v/>
      </c>
      <c r="M29" s="145" t="str">
        <f>IF(ISNUMBER('Intended instruction time'!M29),IF($K$12="WEEK",'Intended instruction time'!M29*$AC29*$AD29,IF($K$12="YEAR",'Intended instruction time'!M29*$AD29,"")),IF('Intended instruction time'!M29="","",'Intended instruction time'!M29))</f>
        <v/>
      </c>
      <c r="N29" s="145" t="str">
        <f>IF(ISNUMBER('Intended instruction time'!N29),IF($K$12="WEEK",'Intended instruction time'!N29*$AC29*$AD29,IF($K$12="YEAR",'Intended instruction time'!N29*$AD29,"")),IF('Intended instruction time'!N29="","",'Intended instruction time'!N29))</f>
        <v/>
      </c>
      <c r="O29" s="145" t="str">
        <f>IF(ISNUMBER('Intended instruction time'!O29),IF($K$12="WEEK",'Intended instruction time'!O29*$AC29*$AD29,IF($K$12="YEAR",'Intended instruction time'!O29*$AD29,"")),IF('Intended instruction time'!O29="","",'Intended instruction time'!O29))</f>
        <v/>
      </c>
      <c r="P29" s="145" t="str">
        <f>IF(ISNUMBER('Intended instruction time'!P29),IF($K$12="WEEK",'Intended instruction time'!P29*$AC29*$AD29,IF($K$12="YEAR",'Intended instruction time'!P29*$AD29,"")),IF('Intended instruction time'!P29="","",'Intended instruction time'!P29))</f>
        <v/>
      </c>
      <c r="Q29" s="145" t="str">
        <f>IF(ISNUMBER('Intended instruction time'!Q29),IF($K$12="WEEK",'Intended instruction time'!Q29*$AC29*$AD29,IF($K$12="YEAR",'Intended instruction time'!Q29*$AD29,"")),IF('Intended instruction time'!Q29="","",'Intended instruction time'!Q29))</f>
        <v/>
      </c>
      <c r="R29" s="145" t="str">
        <f>IF(ISNUMBER('Intended instruction time'!R29),IF($K$12="WEEK",'Intended instruction time'!R29*$AC29*$AD29,IF($K$12="YEAR",'Intended instruction time'!R29*$AD29,"")),IF('Intended instruction time'!R29="","",'Intended instruction time'!R29))</f>
        <v/>
      </c>
      <c r="S29" s="145" t="str">
        <f>IF(ISNUMBER('Intended instruction time'!S29),IF($K$12="WEEK",'Intended instruction time'!S29*$AC29*$AD29,IF($K$12="YEAR",'Intended instruction time'!S29*$AD29,"")),IF('Intended instruction time'!S29="","",'Intended instruction time'!S29))</f>
        <v/>
      </c>
      <c r="T29" s="145" t="str">
        <f>IF(ISNUMBER('Intended instruction time'!T29),IF($K$12="WEEK",'Intended instruction time'!T29*$AC29*$AD29,IF($K$12="YEAR",'Intended instruction time'!T29*$AD29,"")),IF('Intended instruction time'!T29="","",'Intended instruction time'!T29))</f>
        <v/>
      </c>
      <c r="U29" s="145" t="str">
        <f>IF(ISNUMBER('Intended instruction time'!U29),IF($K$12="WEEK",'Intended instruction time'!U29*$AC29*$AD29,IF($K$12="YEAR",'Intended instruction time'!U29*$AD29,"")),IF('Intended instruction time'!U29="","",'Intended instruction time'!U29))</f>
        <v/>
      </c>
      <c r="V29" s="145" t="str">
        <f>IF(ISNUMBER('Intended instruction time'!V29),IF($K$12="WEEK",'Intended instruction time'!V29*$AC29*$AD29,IF($K$12="YEAR",'Intended instruction time'!V29*$AD29,"")),IF('Intended instruction time'!V29="","",'Intended instruction time'!V29))</f>
        <v/>
      </c>
      <c r="W29" s="145" t="str">
        <f>IF(ISNUMBER('Intended instruction time'!W29),IF($K$12="WEEK",'Intended instruction time'!W29*$AC29*$AD29,IF($K$12="YEAR",'Intended instruction time'!W29*$AD29,"")),IF('Intended instruction time'!W29="","",'Intended instruction time'!W29))</f>
        <v/>
      </c>
      <c r="X29" s="145" t="str">
        <f>IF(ISNUMBER('Intended instruction time'!X29),IF($K$12="WEEK",'Intended instruction time'!X29*$AC29*$AD29,IF($K$12="YEAR",'Intended instruction time'!X29*$AD29,"")),IF('Intended instruction time'!X29="","",'Intended instruction time'!X29))</f>
        <v/>
      </c>
      <c r="Y29" s="145" t="str">
        <f>IF(ISNUMBER('Intended instruction time'!Y29),IF($K$12="WEEK",'Intended instruction time'!Y29*$AC29*$AD29,IF($K$12="YEAR",'Intended instruction time'!Y29*$AD29,"")),IF('Intended instruction time'!Y29="","",'Intended instruction time'!Y29))</f>
        <v/>
      </c>
      <c r="Z29" s="28" t="str">
        <f t="shared" si="0"/>
        <v/>
      </c>
      <c r="AA29" s="145" t="str">
        <f>IF(ISNUMBER('Intended instruction time'!AA29),IF($K$12="WEEK",'Intended instruction time'!AA29*$AC29*$AD29,IF($K$12="YEAR",'Intended instruction time'!AA29*$AD29,"")),IF('Intended instruction time'!AA29="","",'Intended instruction time'!AA29))</f>
        <v/>
      </c>
      <c r="AB29" s="26"/>
      <c r="AC29" s="145" t="str">
        <f t="shared" si="1"/>
        <v/>
      </c>
      <c r="AD29" s="145" t="str">
        <f t="shared" si="2"/>
        <v/>
      </c>
      <c r="AE29" s="163"/>
    </row>
    <row r="30" spans="1:31" x14ac:dyDescent="0.3">
      <c r="A30" s="30" t="str">
        <f>'Intended instruction time'!A30</f>
        <v>A11</v>
      </c>
      <c r="B30" s="24">
        <f>'Intended instruction time'!B30</f>
        <v>11</v>
      </c>
      <c r="C30" s="145" t="str">
        <f>IF('Intended instruction time'!C30&lt;&gt;"",'Intended instruction time'!C30,"")</f>
        <v/>
      </c>
      <c r="D30" s="145" t="str">
        <f>IF('Intended instruction time'!D30&lt;&gt;"",'Intended instruction time'!D30,"")</f>
        <v/>
      </c>
      <c r="E30" s="145" t="str">
        <f>IF('Intended instruction time'!E30&lt;&gt;"",'Intended instruction time'!E30,"")</f>
        <v/>
      </c>
      <c r="F30" s="145" t="str">
        <f>IF('Intended instruction time'!F30&lt;&gt;"",'Intended instruction time'!F30,"")</f>
        <v/>
      </c>
      <c r="G30" s="126"/>
      <c r="H30" s="145" t="str">
        <f>IF(ISNUMBER('Intended instruction time'!H30),IF($K$12="WEEK",'Intended instruction time'!H30*$AC30*$AD30,IF($K$12="YEAR",'Intended instruction time'!H30*$AD30,"")),IF('Intended instruction time'!H30="","",'Intended instruction time'!H30))</f>
        <v/>
      </c>
      <c r="I30" s="145" t="str">
        <f>IF(ISNUMBER('Intended instruction time'!I30),IF($K$12="WEEK",'Intended instruction time'!I30*$AC30*$AD30,IF($K$12="YEAR",'Intended instruction time'!I30*$AD30,"")),IF('Intended instruction time'!I30="","",'Intended instruction time'!I30))</f>
        <v/>
      </c>
      <c r="J30" s="145" t="str">
        <f>IF(ISNUMBER('Intended instruction time'!J30),IF($K$12="WEEK",'Intended instruction time'!J30*$AC30*$AD30,IF($K$12="YEAR",'Intended instruction time'!J30*$AD30,"")),IF('Intended instruction time'!J30="","",'Intended instruction time'!J30))</f>
        <v/>
      </c>
      <c r="K30" s="145" t="str">
        <f>IF(ISNUMBER('Intended instruction time'!K30),IF($K$12="WEEK",'Intended instruction time'!K30*$AC30*$AD30,IF($K$12="YEAR",'Intended instruction time'!K30*$AD30,"")),IF('Intended instruction time'!K30="","",'Intended instruction time'!K30))</f>
        <v/>
      </c>
      <c r="L30" s="145" t="str">
        <f>IF(ISNUMBER('Intended instruction time'!L30),IF($K$12="WEEK",'Intended instruction time'!L30*$AC30*$AD30,IF($K$12="YEAR",'Intended instruction time'!L30*$AD30,"")),IF('Intended instruction time'!L30="","",'Intended instruction time'!L30))</f>
        <v/>
      </c>
      <c r="M30" s="145" t="str">
        <f>IF(ISNUMBER('Intended instruction time'!M30),IF($K$12="WEEK",'Intended instruction time'!M30*$AC30*$AD30,IF($K$12="YEAR",'Intended instruction time'!M30*$AD30,"")),IF('Intended instruction time'!M30="","",'Intended instruction time'!M30))</f>
        <v/>
      </c>
      <c r="N30" s="145" t="str">
        <f>IF(ISNUMBER('Intended instruction time'!N30),IF($K$12="WEEK",'Intended instruction time'!N30*$AC30*$AD30,IF($K$12="YEAR",'Intended instruction time'!N30*$AD30,"")),IF('Intended instruction time'!N30="","",'Intended instruction time'!N30))</f>
        <v/>
      </c>
      <c r="O30" s="145" t="str">
        <f>IF(ISNUMBER('Intended instruction time'!O30),IF($K$12="WEEK",'Intended instruction time'!O30*$AC30*$AD30,IF($K$12="YEAR",'Intended instruction time'!O30*$AD30,"")),IF('Intended instruction time'!O30="","",'Intended instruction time'!O30))</f>
        <v/>
      </c>
      <c r="P30" s="145" t="str">
        <f>IF(ISNUMBER('Intended instruction time'!P30),IF($K$12="WEEK",'Intended instruction time'!P30*$AC30*$AD30,IF($K$12="YEAR",'Intended instruction time'!P30*$AD30,"")),IF('Intended instruction time'!P30="","",'Intended instruction time'!P30))</f>
        <v/>
      </c>
      <c r="Q30" s="145" t="str">
        <f>IF(ISNUMBER('Intended instruction time'!Q30),IF($K$12="WEEK",'Intended instruction time'!Q30*$AC30*$AD30,IF($K$12="YEAR",'Intended instruction time'!Q30*$AD30,"")),IF('Intended instruction time'!Q30="","",'Intended instruction time'!Q30))</f>
        <v/>
      </c>
      <c r="R30" s="145" t="str">
        <f>IF(ISNUMBER('Intended instruction time'!R30),IF($K$12="WEEK",'Intended instruction time'!R30*$AC30*$AD30,IF($K$12="YEAR",'Intended instruction time'!R30*$AD30,"")),IF('Intended instruction time'!R30="","",'Intended instruction time'!R30))</f>
        <v/>
      </c>
      <c r="S30" s="145" t="str">
        <f>IF(ISNUMBER('Intended instruction time'!S30),IF($K$12="WEEK",'Intended instruction time'!S30*$AC30*$AD30,IF($K$12="YEAR",'Intended instruction time'!S30*$AD30,"")),IF('Intended instruction time'!S30="","",'Intended instruction time'!S30))</f>
        <v/>
      </c>
      <c r="T30" s="145" t="str">
        <f>IF(ISNUMBER('Intended instruction time'!T30),IF($K$12="WEEK",'Intended instruction time'!T30*$AC30*$AD30,IF($K$12="YEAR",'Intended instruction time'!T30*$AD30,"")),IF('Intended instruction time'!T30="","",'Intended instruction time'!T30))</f>
        <v/>
      </c>
      <c r="U30" s="145" t="str">
        <f>IF(ISNUMBER('Intended instruction time'!U30),IF($K$12="WEEK",'Intended instruction time'!U30*$AC30*$AD30,IF($K$12="YEAR",'Intended instruction time'!U30*$AD30,"")),IF('Intended instruction time'!U30="","",'Intended instruction time'!U30))</f>
        <v/>
      </c>
      <c r="V30" s="145" t="str">
        <f>IF(ISNUMBER('Intended instruction time'!V30),IF($K$12="WEEK",'Intended instruction time'!V30*$AC30*$AD30,IF($K$12="YEAR",'Intended instruction time'!V30*$AD30,"")),IF('Intended instruction time'!V30="","",'Intended instruction time'!V30))</f>
        <v/>
      </c>
      <c r="W30" s="145" t="str">
        <f>IF(ISNUMBER('Intended instruction time'!W30),IF($K$12="WEEK",'Intended instruction time'!W30*$AC30*$AD30,IF($K$12="YEAR",'Intended instruction time'!W30*$AD30,"")),IF('Intended instruction time'!W30="","",'Intended instruction time'!W30))</f>
        <v/>
      </c>
      <c r="X30" s="145" t="str">
        <f>IF(ISNUMBER('Intended instruction time'!X30),IF($K$12="WEEK",'Intended instruction time'!X30*$AC30*$AD30,IF($K$12="YEAR",'Intended instruction time'!X30*$AD30,"")),IF('Intended instruction time'!X30="","",'Intended instruction time'!X30))</f>
        <v/>
      </c>
      <c r="Y30" s="145" t="str">
        <f>IF(ISNUMBER('Intended instruction time'!Y30),IF($K$12="WEEK",'Intended instruction time'!Y30*$AC30*$AD30,IF($K$12="YEAR",'Intended instruction time'!Y30*$AD30,"")),IF('Intended instruction time'!Y30="","",'Intended instruction time'!Y30))</f>
        <v/>
      </c>
      <c r="Z30" s="28" t="str">
        <f t="shared" si="0"/>
        <v/>
      </c>
      <c r="AA30" s="145" t="str">
        <f>IF(ISNUMBER('Intended instruction time'!AA30),IF($K$12="WEEK",'Intended instruction time'!AA30*$AC30*$AD30,IF($K$12="YEAR",'Intended instruction time'!AA30*$AD30,"")),IF('Intended instruction time'!AA30="","",'Intended instruction time'!AA30))</f>
        <v/>
      </c>
      <c r="AB30" s="26"/>
      <c r="AC30" s="145" t="str">
        <f t="shared" si="1"/>
        <v/>
      </c>
      <c r="AD30" s="145" t="str">
        <f t="shared" si="2"/>
        <v/>
      </c>
      <c r="AE30" s="163"/>
    </row>
    <row r="31" spans="1:31" x14ac:dyDescent="0.3">
      <c r="A31" s="30" t="str">
        <f>'Intended instruction time'!A31</f>
        <v>A12</v>
      </c>
      <c r="B31" s="24">
        <f>'Intended instruction time'!B31</f>
        <v>12</v>
      </c>
      <c r="C31" s="145" t="str">
        <f>IF('Intended instruction time'!C31&lt;&gt;"",'Intended instruction time'!C31,"")</f>
        <v/>
      </c>
      <c r="D31" s="145" t="str">
        <f>IF('Intended instruction time'!D31&lt;&gt;"",'Intended instruction time'!D31,"")</f>
        <v/>
      </c>
      <c r="E31" s="145" t="str">
        <f>IF('Intended instruction time'!E31&lt;&gt;"",'Intended instruction time'!E31,"")</f>
        <v/>
      </c>
      <c r="F31" s="145" t="str">
        <f>IF('Intended instruction time'!F31&lt;&gt;"",'Intended instruction time'!F31,"")</f>
        <v/>
      </c>
      <c r="G31" s="127"/>
      <c r="H31" s="145" t="str">
        <f>IF(ISNUMBER('Intended instruction time'!H31),IF($K$12="WEEK",'Intended instruction time'!H31*$AC31*$AD31,IF($K$12="YEAR",'Intended instruction time'!H31*$AD31,"")),IF('Intended instruction time'!H31="","",'Intended instruction time'!H31))</f>
        <v/>
      </c>
      <c r="I31" s="145" t="str">
        <f>IF(ISNUMBER('Intended instruction time'!I31),IF($K$12="WEEK",'Intended instruction time'!I31*$AC31*$AD31,IF($K$12="YEAR",'Intended instruction time'!I31*$AD31,"")),IF('Intended instruction time'!I31="","",'Intended instruction time'!I31))</f>
        <v/>
      </c>
      <c r="J31" s="145" t="str">
        <f>IF(ISNUMBER('Intended instruction time'!J31),IF($K$12="WEEK",'Intended instruction time'!J31*$AC31*$AD31,IF($K$12="YEAR",'Intended instruction time'!J31*$AD31,"")),IF('Intended instruction time'!J31="","",'Intended instruction time'!J31))</f>
        <v/>
      </c>
      <c r="K31" s="145" t="str">
        <f>IF(ISNUMBER('Intended instruction time'!K31),IF($K$12="WEEK",'Intended instruction time'!K31*$AC31*$AD31,IF($K$12="YEAR",'Intended instruction time'!K31*$AD31,"")),IF('Intended instruction time'!K31="","",'Intended instruction time'!K31))</f>
        <v/>
      </c>
      <c r="L31" s="145" t="str">
        <f>IF(ISNUMBER('Intended instruction time'!L31),IF($K$12="WEEK",'Intended instruction time'!L31*$AC31*$AD31,IF($K$12="YEAR",'Intended instruction time'!L31*$AD31,"")),IF('Intended instruction time'!L31="","",'Intended instruction time'!L31))</f>
        <v/>
      </c>
      <c r="M31" s="145" t="str">
        <f>IF(ISNUMBER('Intended instruction time'!M31),IF($K$12="WEEK",'Intended instruction time'!M31*$AC31*$AD31,IF($K$12="YEAR",'Intended instruction time'!M31*$AD31,"")),IF('Intended instruction time'!M31="","",'Intended instruction time'!M31))</f>
        <v/>
      </c>
      <c r="N31" s="145" t="str">
        <f>IF(ISNUMBER('Intended instruction time'!N31),IF($K$12="WEEK",'Intended instruction time'!N31*$AC31*$AD31,IF($K$12="YEAR",'Intended instruction time'!N31*$AD31,"")),IF('Intended instruction time'!N31="","",'Intended instruction time'!N31))</f>
        <v/>
      </c>
      <c r="O31" s="145" t="str">
        <f>IF(ISNUMBER('Intended instruction time'!O31),IF($K$12="WEEK",'Intended instruction time'!O31*$AC31*$AD31,IF($K$12="YEAR",'Intended instruction time'!O31*$AD31,"")),IF('Intended instruction time'!O31="","",'Intended instruction time'!O31))</f>
        <v/>
      </c>
      <c r="P31" s="145" t="str">
        <f>IF(ISNUMBER('Intended instruction time'!P31),IF($K$12="WEEK",'Intended instruction time'!P31*$AC31*$AD31,IF($K$12="YEAR",'Intended instruction time'!P31*$AD31,"")),IF('Intended instruction time'!P31="","",'Intended instruction time'!P31))</f>
        <v/>
      </c>
      <c r="Q31" s="145" t="str">
        <f>IF(ISNUMBER('Intended instruction time'!Q31),IF($K$12="WEEK",'Intended instruction time'!Q31*$AC31*$AD31,IF($K$12="YEAR",'Intended instruction time'!Q31*$AD31,"")),IF('Intended instruction time'!Q31="","",'Intended instruction time'!Q31))</f>
        <v/>
      </c>
      <c r="R31" s="145" t="str">
        <f>IF(ISNUMBER('Intended instruction time'!R31),IF($K$12="WEEK",'Intended instruction time'!R31*$AC31*$AD31,IF($K$12="YEAR",'Intended instruction time'!R31*$AD31,"")),IF('Intended instruction time'!R31="","",'Intended instruction time'!R31))</f>
        <v/>
      </c>
      <c r="S31" s="145" t="str">
        <f>IF(ISNUMBER('Intended instruction time'!S31),IF($K$12="WEEK",'Intended instruction time'!S31*$AC31*$AD31,IF($K$12="YEAR",'Intended instruction time'!S31*$AD31,"")),IF('Intended instruction time'!S31="","",'Intended instruction time'!S31))</f>
        <v/>
      </c>
      <c r="T31" s="145" t="str">
        <f>IF(ISNUMBER('Intended instruction time'!T31),IF($K$12="WEEK",'Intended instruction time'!T31*$AC31*$AD31,IF($K$12="YEAR",'Intended instruction time'!T31*$AD31,"")),IF('Intended instruction time'!T31="","",'Intended instruction time'!T31))</f>
        <v/>
      </c>
      <c r="U31" s="145" t="str">
        <f>IF(ISNUMBER('Intended instruction time'!U31),IF($K$12="WEEK",'Intended instruction time'!U31*$AC31*$AD31,IF($K$12="YEAR",'Intended instruction time'!U31*$AD31,"")),IF('Intended instruction time'!U31="","",'Intended instruction time'!U31))</f>
        <v/>
      </c>
      <c r="V31" s="145" t="str">
        <f>IF(ISNUMBER('Intended instruction time'!V31),IF($K$12="WEEK",'Intended instruction time'!V31*$AC31*$AD31,IF($K$12="YEAR",'Intended instruction time'!V31*$AD31,"")),IF('Intended instruction time'!V31="","",'Intended instruction time'!V31))</f>
        <v/>
      </c>
      <c r="W31" s="145" t="str">
        <f>IF(ISNUMBER('Intended instruction time'!W31),IF($K$12="WEEK",'Intended instruction time'!W31*$AC31*$AD31,IF($K$12="YEAR",'Intended instruction time'!W31*$AD31,"")),IF('Intended instruction time'!W31="","",'Intended instruction time'!W31))</f>
        <v/>
      </c>
      <c r="X31" s="145" t="str">
        <f>IF(ISNUMBER('Intended instruction time'!X31),IF($K$12="WEEK",'Intended instruction time'!X31*$AC31*$AD31,IF($K$12="YEAR",'Intended instruction time'!X31*$AD31,"")),IF('Intended instruction time'!X31="","",'Intended instruction time'!X31))</f>
        <v/>
      </c>
      <c r="Y31" s="145" t="str">
        <f>IF(ISNUMBER('Intended instruction time'!Y31),IF($K$12="WEEK",'Intended instruction time'!Y31*$AC31*$AD31,IF($K$12="YEAR",'Intended instruction time'!Y31*$AD31,"")),IF('Intended instruction time'!Y31="","",'Intended instruction time'!Y31))</f>
        <v/>
      </c>
      <c r="Z31" s="28" t="str">
        <f t="shared" si="0"/>
        <v/>
      </c>
      <c r="AA31" s="145" t="str">
        <f>IF(ISNUMBER('Intended instruction time'!AA31),IF($K$12="WEEK",'Intended instruction time'!AA31*$AC31*$AD31,IF($K$12="YEAR",'Intended instruction time'!AA31*$AD31,"")),IF('Intended instruction time'!AA31="","",'Intended instruction time'!AA31))</f>
        <v/>
      </c>
      <c r="AB31" s="32"/>
      <c r="AC31" s="145" t="str">
        <f t="shared" si="1"/>
        <v/>
      </c>
      <c r="AD31" s="145" t="str">
        <f t="shared" si="2"/>
        <v/>
      </c>
      <c r="AE31" s="163"/>
    </row>
    <row r="32" spans="1:31" x14ac:dyDescent="0.3">
      <c r="A32" s="208"/>
      <c r="B32" s="209" t="str">
        <f>'Intended instruction time'!B32</f>
        <v>(*) as a compulsory subject</v>
      </c>
      <c r="C32" s="210"/>
      <c r="D32" s="163"/>
      <c r="E32" s="163"/>
      <c r="F32" s="163"/>
      <c r="G32" s="163"/>
      <c r="H32" s="163"/>
      <c r="I32" s="163"/>
      <c r="J32" s="163"/>
      <c r="K32" s="163"/>
      <c r="L32" s="163"/>
      <c r="M32" s="163"/>
      <c r="N32" s="163"/>
      <c r="O32" s="163"/>
      <c r="P32" s="163"/>
      <c r="Q32" s="163"/>
      <c r="R32" s="163"/>
      <c r="S32" s="163"/>
      <c r="T32" s="163"/>
      <c r="U32" s="163"/>
      <c r="V32" s="163"/>
      <c r="W32" s="163"/>
      <c r="X32" s="163"/>
      <c r="Y32" s="163"/>
      <c r="Z32" s="163"/>
      <c r="AA32" s="163"/>
      <c r="AB32" s="163"/>
      <c r="AC32" s="177"/>
      <c r="AD32" s="163"/>
      <c r="AE32" s="163"/>
    </row>
    <row r="33" spans="1:31" x14ac:dyDescent="0.3">
      <c r="A33" s="176"/>
      <c r="B33" s="211"/>
      <c r="C33" s="210"/>
      <c r="D33" s="163"/>
      <c r="E33" s="163"/>
      <c r="F33" s="163"/>
      <c r="G33" s="163"/>
      <c r="H33" s="163"/>
      <c r="I33" s="163"/>
      <c r="J33" s="163"/>
      <c r="K33" s="163"/>
      <c r="L33" s="163"/>
      <c r="M33" s="163"/>
      <c r="N33" s="163"/>
      <c r="O33" s="163"/>
      <c r="P33" s="163"/>
      <c r="Q33" s="163"/>
      <c r="R33" s="163"/>
      <c r="S33" s="163"/>
      <c r="T33" s="163"/>
      <c r="U33" s="163"/>
      <c r="V33" s="163"/>
      <c r="W33" s="163"/>
      <c r="X33" s="163"/>
      <c r="Y33" s="163"/>
      <c r="Z33" s="163"/>
      <c r="AA33" s="163"/>
      <c r="AB33" s="163"/>
      <c r="AC33" s="177"/>
      <c r="AD33" s="163"/>
      <c r="AE33" s="163"/>
    </row>
    <row r="34" spans="1:31" ht="26" x14ac:dyDescent="0.3">
      <c r="A34" s="163"/>
      <c r="B34" s="104" t="str">
        <f>+'Intended instruction time'!B34</f>
        <v>Number of years</v>
      </c>
      <c r="C34" s="103" t="str">
        <f>'Intended instruction time'!C34</f>
        <v>Distribution of Minimum Instruction Time and Horizontal Flexibility</v>
      </c>
      <c r="D34" s="70"/>
      <c r="E34" s="70"/>
      <c r="F34" s="71"/>
      <c r="G34" s="163"/>
      <c r="H34" s="172"/>
      <c r="I34" s="163"/>
      <c r="J34" s="163"/>
      <c r="K34" s="163"/>
      <c r="L34" s="163"/>
      <c r="M34" s="163"/>
      <c r="N34" s="163"/>
      <c r="O34" s="163"/>
      <c r="P34" s="163"/>
      <c r="Q34" s="163"/>
      <c r="R34" s="163"/>
      <c r="S34" s="163"/>
      <c r="T34" s="128"/>
      <c r="U34" s="72"/>
      <c r="V34" s="72"/>
      <c r="W34" s="72"/>
      <c r="X34" s="72"/>
      <c r="Y34" s="115" t="str">
        <f>+'Intended instruction time'!Y34</f>
        <v>Minimum Instruction Time: Sub-total Compulsory I</v>
      </c>
      <c r="Z34" s="116">
        <f ca="1">SUM(Z35:Z37)</f>
        <v>0</v>
      </c>
      <c r="AA34" s="212"/>
      <c r="AB34" s="163"/>
      <c r="AC34" s="177"/>
      <c r="AD34" s="163"/>
      <c r="AE34" s="163"/>
    </row>
    <row r="35" spans="1:31" x14ac:dyDescent="0.3">
      <c r="A35" s="65" t="str">
        <f>'Intended instruction time'!A35</f>
        <v>A13</v>
      </c>
      <c r="B35" s="87">
        <f>K8</f>
        <v>0</v>
      </c>
      <c r="C35" s="93" t="str">
        <f>'Intended instruction time'!C35</f>
        <v>Primary (ISCED 1)</v>
      </c>
      <c r="D35" s="94"/>
      <c r="E35" s="94"/>
      <c r="F35" s="95"/>
      <c r="G35" s="43"/>
      <c r="H35" s="88" t="str">
        <f ca="1">IF(OR($B35=0,$B35=""),"NA",IF(SUM(H$20:OFFSET(H$20,$B35-1,0))=0,"",SUM(H20:OFFSET(H$20,$B35-1,0))))</f>
        <v>NA</v>
      </c>
      <c r="I35" s="88" t="str">
        <f ca="1">IF(OR($B35=0,$B35=""),"NA",IF(SUM(I$20:OFFSET(I$20,$B35-1,0))=0,"",SUM(I20:OFFSET(I$20,$B35-1,0))))</f>
        <v>NA</v>
      </c>
      <c r="J35" s="88" t="str">
        <f ca="1">IF(OR($B35=0,$B35=""),"NA",IF(SUM(J$20:OFFSET(J$20,$B35-1,0))=0,"",SUM(J20:OFFSET(J$20,$B35-1,0))))</f>
        <v>NA</v>
      </c>
      <c r="K35" s="88" t="str">
        <f ca="1">IF(OR($B35=0,$B35=""),"NA",IF(SUM(K$20:OFFSET(K$20,$B35-1,0))=0,"",SUM(K20:OFFSET(K$20,$B35-1,0))))</f>
        <v>NA</v>
      </c>
      <c r="L35" s="88" t="str">
        <f ca="1">IF(OR($B35=0,$B35=""),"NA",IF(SUM(L$20:OFFSET(L$20,$B35-1,0))=0,"",SUM(L20:OFFSET(L$20,$B35-1,0))))</f>
        <v>NA</v>
      </c>
      <c r="M35" s="88" t="str">
        <f ca="1">IF(OR($B35=0,$B35=""),"NA",IF(SUM(M$20:OFFSET(M$20,$B35-1,0))=0,"",SUM(M20:OFFSET(M$20,$B35-1,0))))</f>
        <v>NA</v>
      </c>
      <c r="N35" s="88" t="str">
        <f ca="1">IF(OR($B35=0,$B35=""),"NA",IF(SUM(N$20:OFFSET(N$20,$B35-1,0))=0,"",SUM(N20:OFFSET(N$20,$B35-1,0))))</f>
        <v>NA</v>
      </c>
      <c r="O35" s="88" t="str">
        <f ca="1">IF(OR($B35=0,$B35=""),"NA",IF(SUM(O$20:OFFSET(O$20,$B35-1,0))=0,"",SUM(O20:OFFSET(O$20,$B35-1,0))))</f>
        <v>NA</v>
      </c>
      <c r="P35" s="88" t="str">
        <f ca="1">IF(OR($B35=0,$B35=""),"NA",IF(SUM(P$20:OFFSET(P$20,$B35-1,0))=0,"",SUM(P20:OFFSET(P$20,$B35-1,0))))</f>
        <v>NA</v>
      </c>
      <c r="Q35" s="88" t="str">
        <f ca="1">IF(OR($B35=0,$B35=""),"NA",IF(SUM(Q$20:OFFSET(Q$20,$B35-1,0))=0,"",SUM(Q20:OFFSET(Q$20,$B35-1,0))))</f>
        <v>NA</v>
      </c>
      <c r="R35" s="88" t="str">
        <f ca="1">IF(OR($B35=0,$B35=""),"NA",IF(SUM(R$20:OFFSET(R$20,$B35-1,0))=0,"",SUM(R20:OFFSET(R$20,$B35-1,0))))</f>
        <v>NA</v>
      </c>
      <c r="S35" s="88" t="str">
        <f ca="1">IF(OR($B35=0,$B35=""),"NA",IF(SUM(S$20:OFFSET(S$20,$B35-1,0))=0,"",SUM(S20:OFFSET(S$20,$B35-1,0))))</f>
        <v>NA</v>
      </c>
      <c r="T35" s="88" t="str">
        <f ca="1">IF(OR($B35=0,$B35=""),"NA",IF(SUM(T$20:OFFSET(T$20,$B35-1,0))=0,"",SUM(T20:OFFSET(T$20,$B35-1,0))))</f>
        <v>NA</v>
      </c>
      <c r="U35" s="88" t="str">
        <f ca="1">IF(OR($B35=0,$B35=""),"NA",IF(SUM(U$20:OFFSET(U$20,$B35-1,0))=0,"",SUM(U20:OFFSET(U$20,$B35-1,0))))</f>
        <v>NA</v>
      </c>
      <c r="V35" s="88" t="str">
        <f ca="1">IF(OR($B35=0,$B35=""),"NA",IF(SUM(V$20:OFFSET(V$20,$B35-1,0))=0,"",SUM(V20:OFFSET(V$20,$B35-1,0))))</f>
        <v>NA</v>
      </c>
      <c r="W35" s="88" t="str">
        <f ca="1">IF(OR($B35=0,$B35=""),"NA",IF(SUM(W$20:OFFSET(W$20,$B35-1,0))=0,"",SUM(W20:OFFSET(W$20,$B35-1,0))))</f>
        <v>NA</v>
      </c>
      <c r="X35" s="88" t="str">
        <f ca="1">IF(OR($B35=0,$B35=""),"NA",IF(SUM(X$20:OFFSET(X$20,$B35-1,0))=0,"",SUM(X20:OFFSET(X$20,$B35-1,0))))</f>
        <v>NA</v>
      </c>
      <c r="Y35" s="88" t="str">
        <f ca="1">IF(OR($B35=0,$B35=""),"NA",IF(SUM(Y$20:OFFSET(Y$20,$B35-1,0))=0,"",SUM(Y20:OFFSET(Y$20,$B35-1,0))))</f>
        <v>NA</v>
      </c>
      <c r="Z35" s="117" t="str">
        <f ca="1">IF(OR($B35=0,$B35=""),"NA",IF(SUM(Z$20:OFFSET(Z$20,$B35-1,0))=0,"",SUM(Z20:OFFSET(Z$20,$B35-1,0))))</f>
        <v>NA</v>
      </c>
      <c r="AA35" s="88" t="str">
        <f ca="1">IF(OR($B35=0,$B35=""),"NA",IF(SUM(AA$20:OFFSET(AA$20,$B35-1,0))=0,"",SUM(AA20:OFFSET(AA$20,$B35-1,0))))</f>
        <v>NA</v>
      </c>
      <c r="AB35" s="43"/>
      <c r="AC35" s="146" t="str">
        <f>AC20</f>
        <v/>
      </c>
      <c r="AD35" s="147" t="str">
        <f>AD20</f>
        <v/>
      </c>
      <c r="AE35" s="163"/>
    </row>
    <row r="36" spans="1:31" x14ac:dyDescent="0.3">
      <c r="A36" s="66" t="str">
        <f>'Intended instruction time'!A36</f>
        <v>A14</v>
      </c>
      <c r="B36" s="87">
        <f>K9</f>
        <v>0</v>
      </c>
      <c r="C36" s="93" t="str">
        <f>'Intended instruction time'!C36</f>
        <v>Compulsory lower secondary (ISCED 24)</v>
      </c>
      <c r="D36" s="94"/>
      <c r="E36" s="94"/>
      <c r="F36" s="95"/>
      <c r="G36" s="26"/>
      <c r="H36" s="88" t="str">
        <f ca="1">IF(OR($B36=0,$B36=""),"NA",IF(SUM(OFFSET(H$20,$B35,0):OFFSET(H$20,$B35+$B36-1,0))=0,"",SUM(SUM(OFFSET(H$20,$B35,0):OFFSET(H$20,$B35+$B36-1,0)))))</f>
        <v>NA</v>
      </c>
      <c r="I36" s="88" t="str">
        <f ca="1">IF(OR($B36=0,$B36=""),"NA",IF(SUM(OFFSET(I$20,$B35,0):OFFSET(I$20,$B35+$B36-1,0))=0,"",SUM(SUM(OFFSET(I$20,$B35,0):OFFSET(I$20,$B35+$B36-1,0)))))</f>
        <v>NA</v>
      </c>
      <c r="J36" s="88" t="str">
        <f ca="1">IF(OR($B36=0,$B36=""),"NA",IF(SUM(OFFSET(J$20,$B35,0):OFFSET(J$20,$B35+$B36-1,0))=0,"",SUM(SUM(OFFSET(J$20,$B35,0):OFFSET(J$20,$B35+$B36-1,0)))))</f>
        <v>NA</v>
      </c>
      <c r="K36" s="88" t="str">
        <f ca="1">IF(OR($B36=0,$B36=""),"NA",IF(SUM(OFFSET(K$20,$B35,0):OFFSET(K$20,$B35+$B36-1,0))=0,"",SUM(SUM(OFFSET(K$20,$B35,0):OFFSET(K$20,$B35+$B36-1,0)))))</f>
        <v>NA</v>
      </c>
      <c r="L36" s="88" t="str">
        <f ca="1">IF(OR($B36=0,$B36=""),"NA",IF(SUM(OFFSET(L$20,$B35,0):OFFSET(L$20,$B35+$B36-1,0))=0,"",SUM(SUM(OFFSET(L$20,$B35,0):OFFSET(L$20,$B35+$B36-1,0)))))</f>
        <v>NA</v>
      </c>
      <c r="M36" s="88" t="str">
        <f ca="1">IF(OR($B36=0,$B36=""),"NA",IF(SUM(OFFSET(M$20,$B35,0):OFFSET(M$20,$B35+$B36-1,0))=0,"",SUM(SUM(OFFSET(M$20,$B35,0):OFFSET(M$20,$B35+$B36-1,0)))))</f>
        <v>NA</v>
      </c>
      <c r="N36" s="88" t="str">
        <f ca="1">IF(OR($B36=0,$B36=""),"NA",IF(SUM(OFFSET(N$20,$B35,0):OFFSET(N$20,$B35+$B36-1,0))=0,"",SUM(SUM(OFFSET(N$20,$B35,0):OFFSET(N$20,$B35+$B36-1,0)))))</f>
        <v>NA</v>
      </c>
      <c r="O36" s="88" t="str">
        <f ca="1">IF(OR($B36=0,$B36=""),"NA",IF(SUM(OFFSET(O$20,$B35,0):OFFSET(O$20,$B35+$B36-1,0))=0,"",SUM(SUM(OFFSET(O$20,$B35,0):OFFSET(O$20,$B35+$B36-1,0)))))</f>
        <v>NA</v>
      </c>
      <c r="P36" s="88" t="str">
        <f ca="1">IF(OR($B36=0,$B36=""),"NA",IF(SUM(OFFSET(P$20,$B35,0):OFFSET(P$20,$B35+$B36-1,0))=0,"",SUM(SUM(OFFSET(P$20,$B35,0):OFFSET(P$20,$B35+$B36-1,0)))))</f>
        <v>NA</v>
      </c>
      <c r="Q36" s="88" t="str">
        <f ca="1">IF(OR($B36=0,$B36=""),"NA",IF(SUM(OFFSET(Q$20,$B35,0):OFFSET(Q$20,$B35+$B36-1,0))=0,"",SUM(SUM(OFFSET(Q$20,$B35,0):OFFSET(Q$20,$B35+$B36-1,0)))))</f>
        <v>NA</v>
      </c>
      <c r="R36" s="88" t="str">
        <f ca="1">IF(OR($B36=0,$B36=""),"NA",IF(SUM(OFFSET(R$20,$B35,0):OFFSET(R$20,$B35+$B36-1,0))=0,"",SUM(SUM(OFFSET(R$20,$B35,0):OFFSET(R$20,$B35+$B36-1,0)))))</f>
        <v>NA</v>
      </c>
      <c r="S36" s="88" t="str">
        <f ca="1">IF(OR($B36=0,$B36=""),"NA",IF(SUM(OFFSET(S$20,$B35,0):OFFSET(S$20,$B35+$B36-1,0))=0,"",SUM(SUM(OFFSET(S$20,$B35,0):OFFSET(S$20,$B35+$B36-1,0)))))</f>
        <v>NA</v>
      </c>
      <c r="T36" s="88" t="str">
        <f ca="1">IF(OR($B36=0,$B36=""),"NA",IF(SUM(OFFSET(T$20,$B35,0):OFFSET(T$20,$B35+$B36-1,0))=0,"",SUM(SUM(OFFSET(T$20,$B35,0):OFFSET(T$20,$B35+$B36-1,0)))))</f>
        <v>NA</v>
      </c>
      <c r="U36" s="88" t="str">
        <f ca="1">IF(OR($B36=0,$B36=""),"NA",IF(SUM(OFFSET(U$20,$B35,0):OFFSET(U$20,$B35+$B36-1,0))=0,"",SUM(SUM(OFFSET(U$20,$B35,0):OFFSET(U$20,$B35+$B36-1,0)))))</f>
        <v>NA</v>
      </c>
      <c r="V36" s="88" t="str">
        <f ca="1">IF(OR($B36=0,$B36=""),"NA",IF(SUM(OFFSET(V$20,$B35,0):OFFSET(V$20,$B35+$B36-1,0))=0,"",SUM(SUM(OFFSET(V$20,$B35,0):OFFSET(V$20,$B35+$B36-1,0)))))</f>
        <v>NA</v>
      </c>
      <c r="W36" s="88" t="str">
        <f ca="1">IF(OR($B36=0,$B36=""),"NA",IF(SUM(OFFSET(W$20,$B35,0):OFFSET(W$20,$B35+$B36-1,0))=0,"",SUM(SUM(OFFSET(W$20,$B35,0):OFFSET(W$20,$B35+$B36-1,0)))))</f>
        <v>NA</v>
      </c>
      <c r="X36" s="88" t="str">
        <f ca="1">IF(OR($B36=0,$B36=""),"NA",IF(SUM(OFFSET(X$20,$B35,0):OFFSET(X$20,$B35+$B36-1,0))=0,"",SUM(SUM(OFFSET(X$20,$B35,0):OFFSET(X$20,$B35+$B36-1,0)))))</f>
        <v>NA</v>
      </c>
      <c r="Y36" s="88" t="str">
        <f ca="1">IF(OR($B36=0,$B36=""),"NA",IF(SUM(OFFSET(Y$20,$B35,0):OFFSET(Y$20,$B35+$B36-1,0))=0,"",SUM(SUM(OFFSET(Y$20,$B35,0):OFFSET(Y$20,$B35+$B36-1,0)))))</f>
        <v>NA</v>
      </c>
      <c r="Z36" s="117" t="str">
        <f ca="1">IF(OR($B36=0,$B36=""),"NA",IF(SUM(OFFSET(Z$20,$B35,0):OFFSET(Z$20,$B35+$B36-1,0))=0,"",SUM(SUM(OFFSET(Z$20,$B35,0):OFFSET(Z$20,$B35+$B36-1,0)))))</f>
        <v>NA</v>
      </c>
      <c r="AA36" s="88" t="str">
        <f ca="1">IF(OR($B36=0,$B36=""),"NA",IF(SUM(OFFSET(AA$20,$B35,0):OFFSET(AA$20,$B35+$B36-1,0))=0,"",SUM(SUM(OFFSET(AA$20,$B35,0):OFFSET(AA$20,$B35+$B36-1,0)))))</f>
        <v>NA</v>
      </c>
      <c r="AB36" s="26"/>
      <c r="AC36" s="145" t="str">
        <f>AC26</f>
        <v/>
      </c>
      <c r="AD36" s="145" t="str">
        <f>AD26</f>
        <v/>
      </c>
      <c r="AE36" s="163"/>
    </row>
    <row r="37" spans="1:31" x14ac:dyDescent="0.3">
      <c r="A37" s="66" t="str">
        <f>'Intended instruction time'!A37</f>
        <v>A15</v>
      </c>
      <c r="B37" s="87">
        <f>K10</f>
        <v>0</v>
      </c>
      <c r="C37" s="93" t="str">
        <f>'Intended instruction time'!C37</f>
        <v>Compulsory upper secondary (ISCED 34)</v>
      </c>
      <c r="D37" s="94"/>
      <c r="E37" s="94"/>
      <c r="F37" s="95"/>
      <c r="G37" s="32"/>
      <c r="H37" s="88" t="str">
        <f ca="1">IF(OR($B37=0,$B37=""),"NA",IF(SUM(OFFSET(H$20,$B35+$B36-1,0):OFFSET(H$20,$B35+$B36+$B37-1,0))=0,"",SUM(OFFSET(H$20,$B35+$B36,0):OFFSET(H$20,$B35+$B36+$B37-1,0))))</f>
        <v>NA</v>
      </c>
      <c r="I37" s="88" t="str">
        <f ca="1">IF(OR($B37=0,$B37=""),"NA",IF(SUM(OFFSET(I$20,$B35+$B36-1,0):OFFSET(I$20,$B35+$B36+$B37-1,0))=0,"",SUM(OFFSET(I$20,$B35+$B36,0):OFFSET(I$20,$B35+$B36+$B37-1,0))))</f>
        <v>NA</v>
      </c>
      <c r="J37" s="88" t="str">
        <f ca="1">IF(OR($B37=0,$B37=""),"NA",IF(SUM(OFFSET(J$20,$B35+$B36-1,0):OFFSET(J$20,$B35+$B36+$B37-1,0))=0,"",SUM(OFFSET(J$20,$B35+$B36,0):OFFSET(J$20,$B35+$B36+$B37-1,0))))</f>
        <v>NA</v>
      </c>
      <c r="K37" s="88" t="str">
        <f ca="1">IF(OR($B37=0,$B37=""),"NA",IF(SUM(OFFSET(K$20,$B35+$B36-1,0):OFFSET(K$20,$B35+$B36+$B37-1,0))=0,"",SUM(OFFSET(K$20,$B35+$B36,0):OFFSET(K$20,$B35+$B36+$B37-1,0))))</f>
        <v>NA</v>
      </c>
      <c r="L37" s="88" t="str">
        <f ca="1">IF(OR($B37=0,$B37=""),"NA",IF(SUM(OFFSET(L$20,$B35+$B36-1,0):OFFSET(L$20,$B35+$B36+$B37-1,0))=0,"",SUM(OFFSET(L$20,$B35+$B36,0):OFFSET(L$20,$B35+$B36+$B37-1,0))))</f>
        <v>NA</v>
      </c>
      <c r="M37" s="88" t="str">
        <f ca="1">IF(OR($B37=0,$B37=""),"NA",IF(SUM(OFFSET(M$20,$B35+$B36-1,0):OFFSET(M$20,$B35+$B36+$B37-1,0))=0,"",SUM(OFFSET(M$20,$B35+$B36,0):OFFSET(M$20,$B35+$B36+$B37-1,0))))</f>
        <v>NA</v>
      </c>
      <c r="N37" s="88" t="str">
        <f ca="1">IF(OR($B37=0,$B37=""),"NA",IF(SUM(OFFSET(N$20,$B35+$B36-1,0):OFFSET(N$20,$B35+$B36+$B37-1,0))=0,"",SUM(OFFSET(N$20,$B35+$B36,0):OFFSET(N$20,$B35+$B36+$B37-1,0))))</f>
        <v>NA</v>
      </c>
      <c r="O37" s="88" t="str">
        <f ca="1">IF(OR($B37=0,$B37=""),"NA",IF(SUM(OFFSET(O$20,$B35+$B36-1,0):OFFSET(O$20,$B35+$B36+$B37-1,0))=0,"",SUM(OFFSET(O$20,$B35+$B36,0):OFFSET(O$20,$B35+$B36+$B37-1,0))))</f>
        <v>NA</v>
      </c>
      <c r="P37" s="88" t="str">
        <f ca="1">IF(OR($B37=0,$B37=""),"NA",IF(SUM(OFFSET(P$20,$B35+$B36-1,0):OFFSET(P$20,$B35+$B36+$B37-1,0))=0,"",SUM(OFFSET(P$20,$B35+$B36,0):OFFSET(P$20,$B35+$B36+$B37-1,0))))</f>
        <v>NA</v>
      </c>
      <c r="Q37" s="88" t="str">
        <f ca="1">IF(OR($B37=0,$B37=""),"NA",IF(SUM(OFFSET(Q$20,$B35+$B36-1,0):OFFSET(Q$20,$B35+$B36+$B37-1,0))=0,"",SUM(OFFSET(Q$20,$B35+$B36,0):OFFSET(Q$20,$B35+$B36+$B37-1,0))))</f>
        <v>NA</v>
      </c>
      <c r="R37" s="88" t="str">
        <f ca="1">IF(OR($B37=0,$B37=""),"NA",IF(SUM(OFFSET(R$20,$B35+$B36-1,0):OFFSET(R$20,$B35+$B36+$B37-1,0))=0,"",SUM(OFFSET(R$20,$B35+$B36,0):OFFSET(R$20,$B35+$B36+$B37-1,0))))</f>
        <v>NA</v>
      </c>
      <c r="S37" s="88" t="str">
        <f ca="1">IF(OR($B37=0,$B37=""),"NA",IF(SUM(OFFSET(S$20,$B35+$B36-1,0):OFFSET(S$20,$B35+$B36+$B37-1,0))=0,"",SUM(OFFSET(S$20,$B35+$B36,0):OFFSET(S$20,$B35+$B36+$B37-1,0))))</f>
        <v>NA</v>
      </c>
      <c r="T37" s="88" t="str">
        <f ca="1">IF(OR($B37=0,$B37=""),"NA",IF(SUM(OFFSET(T$20,$B35+$B36-1,0):OFFSET(T$20,$B35+$B36+$B37-1,0))=0,"",SUM(OFFSET(T$20,$B35+$B36,0):OFFSET(T$20,$B35+$B36+$B37-1,0))))</f>
        <v>NA</v>
      </c>
      <c r="U37" s="88" t="str">
        <f ca="1">IF(OR($B37=0,$B37=""),"NA",IF(SUM(OFFSET(U$20,$B35+$B36-1,0):OFFSET(U$20,$B35+$B36+$B37-1,0))=0,"",SUM(OFFSET(U$20,$B35+$B36,0):OFFSET(U$20,$B35+$B36+$B37-1,0))))</f>
        <v>NA</v>
      </c>
      <c r="V37" s="88" t="str">
        <f ca="1">IF(OR($B37=0,$B37=""),"NA",IF(SUM(OFFSET(V$20,$B35+$B36-1,0):OFFSET(V$20,$B35+$B36+$B37-1,0))=0,"",SUM(OFFSET(V$20,$B35+$B36,0):OFFSET(V$20,$B35+$B36+$B37-1,0))))</f>
        <v>NA</v>
      </c>
      <c r="W37" s="88" t="str">
        <f ca="1">IF(OR($B37=0,$B37=""),"NA",IF(SUM(OFFSET(W$20,$B35+$B36-1,0):OFFSET(W$20,$B35+$B36+$B37-1,0))=0,"",SUM(OFFSET(W$20,$B35+$B36,0):OFFSET(W$20,$B35+$B36+$B37-1,0))))</f>
        <v>NA</v>
      </c>
      <c r="X37" s="88" t="str">
        <f ca="1">IF(OR($B37=0,$B37=""),"NA",IF(SUM(OFFSET(X$20,$B35+$B36-1,0):OFFSET(X$20,$B35+$B36+$B37-1,0))=0,"",SUM(OFFSET(X$20,$B35+$B36,0):OFFSET(X$20,$B35+$B36+$B37-1,0))))</f>
        <v>NA</v>
      </c>
      <c r="Y37" s="88" t="str">
        <f ca="1">IF(OR($B37=0,$B37=""),"NA",IF(SUM(OFFSET(Y$20,$B35+$B36-1,0):OFFSET(Y$20,$B35+$B36+$B37-1,0))=0,"",SUM(OFFSET(Y$20,$B35+$B36,0):OFFSET(Y$20,$B35+$B36+$B37-1,0))))</f>
        <v>NA</v>
      </c>
      <c r="Z37" s="117" t="str">
        <f ca="1">IF(OR($B37=0,$B37=""),"NA",IF(SUM(OFFSET(Z$20,$B35+$B36-1,0):OFFSET(Z$20,$B35+$B36+$B37-1,0))=0,"",SUM(OFFSET(Z$20,$B35+$B36,0):OFFSET(Z$20,$B35+$B36+$B37-1,0))))</f>
        <v>NA</v>
      </c>
      <c r="AA37" s="88" t="str">
        <f ca="1">IF(OR($B37=0,$B37=""),"NA",IF(SUM(OFFSET(AA$20,$B35+$B36-1,0):OFFSET(AA$20,$B35+$B36+$B37-1,0))=0,"",SUM(OFFSET(AA$20,$B35+$B36,0):OFFSET(AA$20,$B35+$B36+$B37-1,0))))</f>
        <v>NA</v>
      </c>
      <c r="AB37" s="32"/>
      <c r="AC37" s="145" t="str">
        <f>AC28</f>
        <v/>
      </c>
      <c r="AD37" s="145" t="str">
        <f>AD28</f>
        <v/>
      </c>
      <c r="AE37" s="163"/>
    </row>
    <row r="38" spans="1:31" x14ac:dyDescent="0.3">
      <c r="A38" s="213"/>
      <c r="B38" s="192"/>
      <c r="C38" s="200"/>
      <c r="D38" s="163"/>
      <c r="E38" s="163"/>
      <c r="F38" s="163"/>
      <c r="G38" s="214"/>
      <c r="H38" s="215"/>
      <c r="I38" s="215"/>
      <c r="J38" s="215"/>
      <c r="K38" s="215"/>
      <c r="L38" s="215"/>
      <c r="M38" s="215"/>
      <c r="N38" s="215"/>
      <c r="O38" s="215"/>
      <c r="P38" s="215"/>
      <c r="Q38" s="215"/>
      <c r="R38" s="215"/>
      <c r="S38" s="215"/>
      <c r="T38" s="215"/>
      <c r="U38" s="215"/>
      <c r="V38" s="215"/>
      <c r="W38" s="215"/>
      <c r="X38" s="215"/>
      <c r="Y38" s="215"/>
      <c r="Z38" s="215"/>
      <c r="AA38" s="215"/>
      <c r="AB38" s="163"/>
      <c r="AC38" s="177"/>
      <c r="AD38" s="163"/>
      <c r="AE38" s="163"/>
    </row>
    <row r="39" spans="1:31" s="35" customFormat="1" ht="33" customHeight="1" x14ac:dyDescent="0.85">
      <c r="A39" s="292" t="str">
        <f>+'Intended instruction time'!A39</f>
        <v>Distribution of the instruction time in the case of Vertical Flexibility</v>
      </c>
      <c r="B39" s="201"/>
      <c r="C39" s="295"/>
      <c r="D39" s="295"/>
      <c r="E39" s="295"/>
      <c r="F39" s="295"/>
      <c r="G39" s="295"/>
      <c r="H39" s="295"/>
      <c r="I39" s="295"/>
      <c r="J39" s="295"/>
      <c r="K39" s="295"/>
      <c r="L39" s="295"/>
      <c r="M39" s="295"/>
      <c r="N39" s="295"/>
      <c r="O39" s="295"/>
      <c r="P39" s="295"/>
      <c r="Q39" s="295"/>
      <c r="R39" s="295"/>
      <c r="S39" s="295"/>
      <c r="T39" s="295"/>
      <c r="U39" s="295"/>
      <c r="V39" s="295"/>
      <c r="W39" s="295"/>
      <c r="X39" s="295"/>
      <c r="Y39" s="295" t="s">
        <v>170</v>
      </c>
      <c r="Z39" s="295"/>
      <c r="AA39" s="295"/>
      <c r="AB39" s="201"/>
      <c r="AC39" s="216"/>
      <c r="AD39" s="201"/>
      <c r="AE39" s="201"/>
    </row>
    <row r="40" spans="1:31" s="35" customFormat="1" ht="15" customHeight="1" x14ac:dyDescent="0.35">
      <c r="A40" s="201"/>
      <c r="B40" s="184"/>
      <c r="C40" s="217"/>
      <c r="D40" s="217"/>
      <c r="E40" s="217"/>
      <c r="F40" s="217"/>
      <c r="G40" s="217"/>
      <c r="H40" s="217"/>
      <c r="I40" s="217"/>
      <c r="J40" s="217"/>
      <c r="K40" s="217"/>
      <c r="L40" s="217"/>
      <c r="M40" s="217"/>
      <c r="N40" s="217"/>
      <c r="O40" s="217"/>
      <c r="P40" s="217"/>
      <c r="Q40" s="217"/>
      <c r="R40" s="217"/>
      <c r="S40" s="217"/>
      <c r="T40" s="217"/>
      <c r="U40" s="217"/>
      <c r="V40" s="217"/>
      <c r="W40" s="217"/>
      <c r="X40" s="217" t="s">
        <v>170</v>
      </c>
      <c r="Y40" s="217"/>
      <c r="Z40" s="217"/>
      <c r="AA40" s="201"/>
      <c r="AB40" s="201"/>
      <c r="AC40" s="216"/>
      <c r="AD40" s="201"/>
      <c r="AE40" s="201"/>
    </row>
    <row r="41" spans="1:31" ht="12.75" customHeight="1" x14ac:dyDescent="0.3">
      <c r="A41" s="163"/>
      <c r="B41" s="59" t="str">
        <f>'Intended instruction time'!B41</f>
        <v>Group of</v>
      </c>
      <c r="C41" s="109"/>
      <c r="D41" s="110" t="str">
        <f>'Intended instruction time'!D41</f>
        <v>Dura-</v>
      </c>
      <c r="E41" s="110" t="str">
        <f>'Intended instruction time'!E41</f>
        <v>from</v>
      </c>
      <c r="F41" s="110" t="str">
        <f>'Intended instruction time'!F41</f>
        <v>to</v>
      </c>
      <c r="G41" s="218"/>
      <c r="H41" s="185"/>
      <c r="I41" s="186"/>
      <c r="J41" s="186"/>
      <c r="K41" s="186"/>
      <c r="L41" s="186"/>
      <c r="M41" s="186"/>
      <c r="N41" s="186"/>
      <c r="O41" s="186"/>
      <c r="P41" s="186"/>
      <c r="Q41" s="186"/>
      <c r="R41" s="186"/>
      <c r="S41" s="186"/>
      <c r="T41" s="186"/>
      <c r="U41" s="186"/>
      <c r="V41" s="186"/>
      <c r="W41" s="186"/>
      <c r="X41" s="186"/>
      <c r="Y41" s="186"/>
      <c r="Z41" s="101" t="str">
        <f>'Intended instruction time'!$Z$41</f>
        <v>Total</v>
      </c>
      <c r="AA41" s="163"/>
      <c r="AB41" s="220"/>
      <c r="AC41" s="177"/>
      <c r="AD41" s="163"/>
      <c r="AE41" s="163"/>
    </row>
    <row r="42" spans="1:31" ht="12.75" customHeight="1" x14ac:dyDescent="0.3">
      <c r="A42" s="163"/>
      <c r="B42" s="111" t="str">
        <f>'Intended instruction time'!B42</f>
        <v>grades</v>
      </c>
      <c r="C42" s="112"/>
      <c r="D42" s="113" t="str">
        <f>'Intended instruction time'!D42</f>
        <v>tion</v>
      </c>
      <c r="E42" s="113" t="str">
        <f>'Intended instruction time'!E42</f>
        <v>grade</v>
      </c>
      <c r="F42" s="113" t="str">
        <f>'Intended instruction time'!F42</f>
        <v>grade</v>
      </c>
      <c r="G42" s="219"/>
      <c r="H42" s="102">
        <f>'Intended instruction time'!H42</f>
        <v>5</v>
      </c>
      <c r="I42" s="102">
        <f>'Intended instruction time'!I42</f>
        <v>6</v>
      </c>
      <c r="J42" s="102">
        <f>'Intended instruction time'!J42</f>
        <v>7</v>
      </c>
      <c r="K42" s="102">
        <f>'Intended instruction time'!K42</f>
        <v>8</v>
      </c>
      <c r="L42" s="102">
        <f>'Intended instruction time'!L42</f>
        <v>9</v>
      </c>
      <c r="M42" s="102">
        <f>'Intended instruction time'!M42</f>
        <v>10</v>
      </c>
      <c r="N42" s="102">
        <f>'Intended instruction time'!N42</f>
        <v>11</v>
      </c>
      <c r="O42" s="102">
        <f>'Intended instruction time'!O42</f>
        <v>12</v>
      </c>
      <c r="P42" s="102">
        <f>'Intended instruction time'!P42</f>
        <v>13</v>
      </c>
      <c r="Q42" s="102">
        <f>'Intended instruction time'!Q42</f>
        <v>14</v>
      </c>
      <c r="R42" s="102">
        <f>'Intended instruction time'!R42</f>
        <v>15</v>
      </c>
      <c r="S42" s="102">
        <f>'Intended instruction time'!S42</f>
        <v>16</v>
      </c>
      <c r="T42" s="102">
        <f>'Intended instruction time'!T42</f>
        <v>17</v>
      </c>
      <c r="U42" s="102">
        <f>'Intended instruction time'!U42</f>
        <v>18</v>
      </c>
      <c r="V42" s="102">
        <f>'Intended instruction time'!V42</f>
        <v>19</v>
      </c>
      <c r="W42" s="102">
        <f>'Intended instruction time'!W42</f>
        <v>20</v>
      </c>
      <c r="X42" s="102">
        <f>'Intended instruction time'!X42</f>
        <v>21</v>
      </c>
      <c r="Y42" s="102">
        <f>'Intended instruction time'!Y42</f>
        <v>22</v>
      </c>
      <c r="Z42" s="21">
        <f>'Intended instruction time'!Z42</f>
        <v>23</v>
      </c>
      <c r="AA42" s="38">
        <f>'Intended instruction time'!AA42</f>
        <v>24</v>
      </c>
      <c r="AB42" s="22"/>
      <c r="AC42" s="177" t="b">
        <f ca="1">IF($K$12="WEEK",OFFSET('Standard intended time'!$AD$20,'Standard intended time'!AF42-1,0)*OFFSET('Standard intended time'!$AC$20,'Standard intended time'!AF42-1,0))</f>
        <v>0</v>
      </c>
      <c r="AD42" s="163"/>
      <c r="AE42" s="163"/>
    </row>
    <row r="43" spans="1:31" ht="12.75" customHeight="1" x14ac:dyDescent="0.3">
      <c r="A43" s="39" t="str">
        <f>'Intended instruction time'!A43</f>
        <v>F1</v>
      </c>
      <c r="B43" s="52">
        <f>'Intended instruction time'!B43</f>
        <v>0</v>
      </c>
      <c r="C43" s="53"/>
      <c r="D43" s="60">
        <f>F43-E43+1</f>
        <v>1</v>
      </c>
      <c r="E43" s="148">
        <f>'Intended instruction time'!E43</f>
        <v>0</v>
      </c>
      <c r="F43" s="148">
        <f>'Intended instruction time'!F43</f>
        <v>0</v>
      </c>
      <c r="G43" s="43"/>
      <c r="H43" s="149" t="str">
        <f>IF(ISNUMBER('Intended instruction time'!H43),IF($K$12="WEEK",'Intended instruction time'!H43*$AC43*$AD43,IF($K$12="YEAR",'Intended instruction time'!H43*$AD43,"")),IF('Intended instruction time'!H43="","",'Intended instruction time'!H43))</f>
        <v/>
      </c>
      <c r="I43" s="149" t="str">
        <f>IF(ISNUMBER('Intended instruction time'!I43),IF($K$12="WEEK",'Intended instruction time'!I43*$AC43*$AD43,IF($K$12="YEAR",'Intended instruction time'!I43*$AD43,"")),IF('Intended instruction time'!I43="","",'Intended instruction time'!I43))</f>
        <v/>
      </c>
      <c r="J43" s="149" t="str">
        <f>IF(ISNUMBER('Intended instruction time'!J43),IF($K$12="WEEK",'Intended instruction time'!J43*$AC43*$AD43,IF($K$12="YEAR",'Intended instruction time'!J43*$AD43,"")),IF('Intended instruction time'!J43="","",'Intended instruction time'!J43))</f>
        <v/>
      </c>
      <c r="K43" s="149" t="str">
        <f>IF(ISNUMBER('Intended instruction time'!K43),IF($K$12="WEEK",'Intended instruction time'!K43*$AC43*$AD43,IF($K$12="YEAR",'Intended instruction time'!K43*$AD43,"")),IF('Intended instruction time'!K43="","",'Intended instruction time'!K43))</f>
        <v/>
      </c>
      <c r="L43" s="149" t="str">
        <f>IF(ISNUMBER('Intended instruction time'!L43),IF($K$12="WEEK",'Intended instruction time'!L43*$AC43*$AD43,IF($K$12="YEAR",'Intended instruction time'!L43*$AD43,"")),IF('Intended instruction time'!L43="","",'Intended instruction time'!L43))</f>
        <v/>
      </c>
      <c r="M43" s="149" t="str">
        <f>IF(ISNUMBER('Intended instruction time'!M43),IF($K$12="WEEK",'Intended instruction time'!M43*$AC43*$AD43,IF($K$12="YEAR",'Intended instruction time'!M43*$AD43,"")),IF('Intended instruction time'!M43="","",'Intended instruction time'!M43))</f>
        <v/>
      </c>
      <c r="N43" s="149" t="str">
        <f>IF(ISNUMBER('Intended instruction time'!N43),IF($K$12="WEEK",'Intended instruction time'!N43*$AC43*$AD43,IF($K$12="YEAR",'Intended instruction time'!N43*$AD43,"")),IF('Intended instruction time'!N43="","",'Intended instruction time'!N43))</f>
        <v/>
      </c>
      <c r="O43" s="149" t="str">
        <f>IF(ISNUMBER('Intended instruction time'!O43),IF($K$12="WEEK",'Intended instruction time'!O43*$AC43*$AD43,IF($K$12="YEAR",'Intended instruction time'!O43*$AD43,"")),IF('Intended instruction time'!O43="","",'Intended instruction time'!O43))</f>
        <v/>
      </c>
      <c r="P43" s="149" t="str">
        <f>IF(ISNUMBER('Intended instruction time'!P43),IF($K$12="WEEK",'Intended instruction time'!P43*$AC43*$AD43,IF($K$12="YEAR",'Intended instruction time'!P43*$AD43,"")),IF('Intended instruction time'!P43="","",'Intended instruction time'!P43))</f>
        <v/>
      </c>
      <c r="Q43" s="149" t="str">
        <f>IF(ISNUMBER('Intended instruction time'!Q43),IF($K$12="WEEK",'Intended instruction time'!Q43*$AC43*$AD43,IF($K$12="YEAR",'Intended instruction time'!Q43*$AD43,"")),IF('Intended instruction time'!Q43="","",'Intended instruction time'!Q43))</f>
        <v/>
      </c>
      <c r="R43" s="149" t="str">
        <f>IF(ISNUMBER('Intended instruction time'!R43),IF($K$12="WEEK",'Intended instruction time'!R43*$AC43*$AD43,IF($K$12="YEAR",'Intended instruction time'!R43*$AD43,"")),IF('Intended instruction time'!R43="","",'Intended instruction time'!R43))</f>
        <v/>
      </c>
      <c r="S43" s="149" t="str">
        <f>IF(ISNUMBER('Intended instruction time'!S43),IF($K$12="WEEK",'Intended instruction time'!S43*$AC43*$AD43,IF($K$12="YEAR",'Intended instruction time'!S43*$AD43,"")),IF('Intended instruction time'!S43="","",'Intended instruction time'!S43))</f>
        <v/>
      </c>
      <c r="T43" s="149" t="str">
        <f>IF(ISNUMBER('Intended instruction time'!T43),IF($K$12="WEEK",'Intended instruction time'!T43*$AC43*$AD43,IF($K$12="YEAR",'Intended instruction time'!T43*$AD43,"")),IF('Intended instruction time'!T43="","",'Intended instruction time'!T43))</f>
        <v/>
      </c>
      <c r="U43" s="149" t="str">
        <f>IF(ISNUMBER('Intended instruction time'!U43),IF($K$12="WEEK",'Intended instruction time'!U43*$AC43*$AD43,IF($K$12="YEAR",'Intended instruction time'!U43*$AD43,"")),IF('Intended instruction time'!U43="","",'Intended instruction time'!U43))</f>
        <v/>
      </c>
      <c r="V43" s="149" t="str">
        <f>IF(ISNUMBER('Intended instruction time'!V43),IF($K$12="WEEK",'Intended instruction time'!V43*$AC43*$AD43,IF($K$12="YEAR",'Intended instruction time'!V43*$AD43,"")),IF('Intended instruction time'!V43="","",'Intended instruction time'!V43))</f>
        <v/>
      </c>
      <c r="W43" s="149" t="str">
        <f>IF(ISNUMBER('Intended instruction time'!W43),IF($K$12="WEEK",'Intended instruction time'!W43*$AC43*$AD43,IF($K$12="YEAR",'Intended instruction time'!W43*$AD43,"")),IF('Intended instruction time'!W43="","",'Intended instruction time'!W43))</f>
        <v/>
      </c>
      <c r="X43" s="149" t="str">
        <f>IF(ISNUMBER('Intended instruction time'!X43),IF($K$12="WEEK",'Intended instruction time'!X43*$AC43*$AD43,IF($K$12="YEAR",'Intended instruction time'!X43*$AD43,"")),IF('Intended instruction time'!X43="","",'Intended instruction time'!X43))</f>
        <v/>
      </c>
      <c r="Y43" s="149" t="str">
        <f>IF(ISNUMBER('Intended instruction time'!Y43),IF($K$12="WEEK",'Intended instruction time'!Y43*$AC43*$AD43,IF($K$12="YEAR",'Intended instruction time'!Y43*$AD43,"")),IF('Intended instruction time'!Y43="","",'Intended instruction time'!Y43))</f>
        <v/>
      </c>
      <c r="Z43" s="56">
        <f>SUM(H43:Y43)</f>
        <v>0</v>
      </c>
      <c r="AA43" s="149" t="str">
        <f>IF(ISNUMBER('Intended instruction time'!AA43),IF($K$12="WEEK",'Intended instruction time'!AA43*$AC43*$AD43,IF($K$12="YEAR",'Intended instruction time'!AA43*$AD43,"")),IF('Intended instruction time'!AA43="","",'Intended instruction time'!AA43))</f>
        <v/>
      </c>
      <c r="AB43" s="26"/>
      <c r="AC43" s="146" t="str">
        <f t="shared" ref="AC43:AD51" si="3">AC20</f>
        <v/>
      </c>
      <c r="AD43" s="147" t="str">
        <f t="shared" si="3"/>
        <v/>
      </c>
      <c r="AE43" s="163"/>
    </row>
    <row r="44" spans="1:31" ht="12.75" customHeight="1" x14ac:dyDescent="0.3">
      <c r="A44" s="40" t="str">
        <f>'Intended instruction time'!A44</f>
        <v>F2</v>
      </c>
      <c r="B44" s="52">
        <f>'Intended instruction time'!B44</f>
        <v>0</v>
      </c>
      <c r="C44" s="53"/>
      <c r="D44" s="60">
        <f t="shared" ref="D44:D53" si="4">F44-E44+1</f>
        <v>1</v>
      </c>
      <c r="E44" s="148">
        <f>'Intended instruction time'!E44</f>
        <v>0</v>
      </c>
      <c r="F44" s="148">
        <f>'Intended instruction time'!F44</f>
        <v>0</v>
      </c>
      <c r="G44" s="26"/>
      <c r="H44" s="149" t="str">
        <f>IF(ISNUMBER('Intended instruction time'!H44),IF($K$12="WEEK",'Intended instruction time'!H44*$AC44*$AD44,IF($K$12="YEAR",'Intended instruction time'!H44*$AD44,"")),IF('Intended instruction time'!H44="","",'Intended instruction time'!H44))</f>
        <v/>
      </c>
      <c r="I44" s="149" t="str">
        <f>IF(ISNUMBER('Intended instruction time'!I44),IF($K$12="WEEK",'Intended instruction time'!I44*$AC44*$AD44,IF($K$12="YEAR",'Intended instruction time'!I44*$AD44,"")),IF('Intended instruction time'!I44="","",'Intended instruction time'!I44))</f>
        <v/>
      </c>
      <c r="J44" s="149" t="str">
        <f>IF(ISNUMBER('Intended instruction time'!J44),IF($K$12="WEEK",'Intended instruction time'!J44*$AC44*$AD44,IF($K$12="YEAR",'Intended instruction time'!J44*$AD44,"")),IF('Intended instruction time'!J44="","",'Intended instruction time'!J44))</f>
        <v/>
      </c>
      <c r="K44" s="149" t="str">
        <f>IF(ISNUMBER('Intended instruction time'!K44),IF($K$12="WEEK",'Intended instruction time'!K44*$AC44*$AD44,IF($K$12="YEAR",'Intended instruction time'!K44*$AD44,"")),IF('Intended instruction time'!K44="","",'Intended instruction time'!K44))</f>
        <v/>
      </c>
      <c r="L44" s="149" t="str">
        <f>IF(ISNUMBER('Intended instruction time'!L44),IF($K$12="WEEK",'Intended instruction time'!L44*$AC44*$AD44,IF($K$12="YEAR",'Intended instruction time'!L44*$AD44,"")),IF('Intended instruction time'!L44="","",'Intended instruction time'!L44))</f>
        <v/>
      </c>
      <c r="M44" s="149" t="str">
        <f>IF(ISNUMBER('Intended instruction time'!M44),IF($K$12="WEEK",'Intended instruction time'!M44*$AC44*$AD44,IF($K$12="YEAR",'Intended instruction time'!M44*$AD44,"")),IF('Intended instruction time'!M44="","",'Intended instruction time'!M44))</f>
        <v/>
      </c>
      <c r="N44" s="149" t="str">
        <f>IF(ISNUMBER('Intended instruction time'!N44),IF($K$12="WEEK",'Intended instruction time'!N44*$AC44*$AD44,IF($K$12="YEAR",'Intended instruction time'!N44*$AD44,"")),IF('Intended instruction time'!N44="","",'Intended instruction time'!N44))</f>
        <v/>
      </c>
      <c r="O44" s="149" t="str">
        <f>IF(ISNUMBER('Intended instruction time'!O44),IF($K$12="WEEK",'Intended instruction time'!O44*$AC44*$AD44,IF($K$12="YEAR",'Intended instruction time'!O44*$AD44,"")),IF('Intended instruction time'!O44="","",'Intended instruction time'!O44))</f>
        <v/>
      </c>
      <c r="P44" s="149" t="str">
        <f>IF(ISNUMBER('Intended instruction time'!P44),IF($K$12="WEEK",'Intended instruction time'!P44*$AC44*$AD44,IF($K$12="YEAR",'Intended instruction time'!P44*$AD44,"")),IF('Intended instruction time'!P44="","",'Intended instruction time'!P44))</f>
        <v/>
      </c>
      <c r="Q44" s="149" t="str">
        <f>IF(ISNUMBER('Intended instruction time'!Q44),IF($K$12="WEEK",'Intended instruction time'!Q44*$AC44*$AD44,IF($K$12="YEAR",'Intended instruction time'!Q44*$AD44,"")),IF('Intended instruction time'!Q44="","",'Intended instruction time'!Q44))</f>
        <v/>
      </c>
      <c r="R44" s="149" t="str">
        <f>IF(ISNUMBER('Intended instruction time'!R44),IF($K$12="WEEK",'Intended instruction time'!R44*$AC44*$AD44,IF($K$12="YEAR",'Intended instruction time'!R44*$AD44,"")),IF('Intended instruction time'!R44="","",'Intended instruction time'!R44))</f>
        <v/>
      </c>
      <c r="S44" s="149" t="str">
        <f>IF(ISNUMBER('Intended instruction time'!S44),IF($K$12="WEEK",'Intended instruction time'!S44*$AC44*$AD44,IF($K$12="YEAR",'Intended instruction time'!S44*$AD44,"")),IF('Intended instruction time'!S44="","",'Intended instruction time'!S44))</f>
        <v/>
      </c>
      <c r="T44" s="149" t="str">
        <f>IF(ISNUMBER('Intended instruction time'!T44),IF($K$12="WEEK",'Intended instruction time'!T44*$AC44*$AD44,IF($K$12="YEAR",'Intended instruction time'!T44*$AD44,"")),IF('Intended instruction time'!T44="","",'Intended instruction time'!T44))</f>
        <v/>
      </c>
      <c r="U44" s="149" t="str">
        <f>IF(ISNUMBER('Intended instruction time'!U44),IF($K$12="WEEK",'Intended instruction time'!U44*$AC44*$AD44,IF($K$12="YEAR",'Intended instruction time'!U44*$AD44,"")),IF('Intended instruction time'!U44="","",'Intended instruction time'!U44))</f>
        <v/>
      </c>
      <c r="V44" s="149" t="str">
        <f>IF(ISNUMBER('Intended instruction time'!V44),IF($K$12="WEEK",'Intended instruction time'!V44*$AC44*$AD44,IF($K$12="YEAR",'Intended instruction time'!V44*$AD44,"")),IF('Intended instruction time'!V44="","",'Intended instruction time'!V44))</f>
        <v/>
      </c>
      <c r="W44" s="149" t="str">
        <f>IF(ISNUMBER('Intended instruction time'!W44),IF($K$12="WEEK",'Intended instruction time'!W44*$AC44*$AD44,IF($K$12="YEAR",'Intended instruction time'!W44*$AD44,"")),IF('Intended instruction time'!W44="","",'Intended instruction time'!W44))</f>
        <v/>
      </c>
      <c r="X44" s="149" t="str">
        <f>IF(ISNUMBER('Intended instruction time'!X44),IF($K$12="WEEK",'Intended instruction time'!X44*$AC44*$AD44,IF($K$12="YEAR",'Intended instruction time'!X44*$AD44,"")),IF('Intended instruction time'!X44="","",'Intended instruction time'!X44))</f>
        <v/>
      </c>
      <c r="Y44" s="149" t="str">
        <f>IF(ISNUMBER('Intended instruction time'!Y44),IF($K$12="WEEK",'Intended instruction time'!Y44*$AC44*$AD44,IF($K$12="YEAR",'Intended instruction time'!Y44*$AD44,"")),IF('Intended instruction time'!Y44="","",'Intended instruction time'!Y44))</f>
        <v/>
      </c>
      <c r="Z44" s="56">
        <f t="shared" ref="Z44:Z54" si="5">SUM(H44:Y44)</f>
        <v>0</v>
      </c>
      <c r="AA44" s="149" t="str">
        <f>IF(ISNUMBER('Intended instruction time'!AA44),IF($K$12="WEEK",'Intended instruction time'!AA44*$AC44*$AD44,IF($K$12="YEAR",'Intended instruction time'!AA44*$AD44,"")),IF('Intended instruction time'!AA44="","",'Intended instruction time'!AA44))</f>
        <v/>
      </c>
      <c r="AB44" s="26"/>
      <c r="AC44" s="145" t="str">
        <f t="shared" si="3"/>
        <v/>
      </c>
      <c r="AD44" s="145" t="str">
        <f t="shared" si="3"/>
        <v/>
      </c>
      <c r="AE44" s="163"/>
    </row>
    <row r="45" spans="1:31" ht="12.75" customHeight="1" x14ac:dyDescent="0.3">
      <c r="A45" s="40" t="str">
        <f>'Intended instruction time'!A45</f>
        <v>F3</v>
      </c>
      <c r="B45" s="52">
        <f>'Intended instruction time'!B45</f>
        <v>0</v>
      </c>
      <c r="C45" s="53"/>
      <c r="D45" s="60">
        <f t="shared" si="4"/>
        <v>1</v>
      </c>
      <c r="E45" s="148">
        <f>'Intended instruction time'!E45</f>
        <v>0</v>
      </c>
      <c r="F45" s="148">
        <f>'Intended instruction time'!F45</f>
        <v>0</v>
      </c>
      <c r="G45" s="26"/>
      <c r="H45" s="149" t="str">
        <f>IF(ISNUMBER('Intended instruction time'!H45),IF($K$12="WEEK",'Intended instruction time'!H45*$AC45*$AD45,IF($K$12="YEAR",'Intended instruction time'!H45*$AD45,"")),IF('Intended instruction time'!H45="","",'Intended instruction time'!H45))</f>
        <v/>
      </c>
      <c r="I45" s="149" t="str">
        <f>IF(ISNUMBER('Intended instruction time'!I45),IF($K$12="WEEK",'Intended instruction time'!I45*$AC45*$AD45,IF($K$12="YEAR",'Intended instruction time'!I45*$AD45,"")),IF('Intended instruction time'!I45="","",'Intended instruction time'!I45))</f>
        <v/>
      </c>
      <c r="J45" s="149" t="str">
        <f>IF(ISNUMBER('Intended instruction time'!J45),IF($K$12="WEEK",'Intended instruction time'!J45*$AC45*$AD45,IF($K$12="YEAR",'Intended instruction time'!J45*$AD45,"")),IF('Intended instruction time'!J45="","",'Intended instruction time'!J45))</f>
        <v/>
      </c>
      <c r="K45" s="149" t="str">
        <f>IF(ISNUMBER('Intended instruction time'!K45),IF($K$12="WEEK",'Intended instruction time'!K45*$AC45*$AD45,IF($K$12="YEAR",'Intended instruction time'!K45*$AD45,"")),IF('Intended instruction time'!K45="","",'Intended instruction time'!K45))</f>
        <v/>
      </c>
      <c r="L45" s="149" t="str">
        <f>IF(ISNUMBER('Intended instruction time'!L45),IF($K$12="WEEK",'Intended instruction time'!L45*$AC45*$AD45,IF($K$12="YEAR",'Intended instruction time'!L45*$AD45,"")),IF('Intended instruction time'!L45="","",'Intended instruction time'!L45))</f>
        <v/>
      </c>
      <c r="M45" s="149" t="str">
        <f>IF(ISNUMBER('Intended instruction time'!M45),IF($K$12="WEEK",'Intended instruction time'!M45*$AC45*$AD45,IF($K$12="YEAR",'Intended instruction time'!M45*$AD45,"")),IF('Intended instruction time'!M45="","",'Intended instruction time'!M45))</f>
        <v/>
      </c>
      <c r="N45" s="149" t="str">
        <f>IF(ISNUMBER('Intended instruction time'!N45),IF($K$12="WEEK",'Intended instruction time'!N45*$AC45*$AD45,IF($K$12="YEAR",'Intended instruction time'!N45*$AD45,"")),IF('Intended instruction time'!N45="","",'Intended instruction time'!N45))</f>
        <v/>
      </c>
      <c r="O45" s="149" t="str">
        <f>IF(ISNUMBER('Intended instruction time'!O45),IF($K$12="WEEK",'Intended instruction time'!O45*$AC45*$AD45,IF($K$12="YEAR",'Intended instruction time'!O45*$AD45,"")),IF('Intended instruction time'!O45="","",'Intended instruction time'!O45))</f>
        <v/>
      </c>
      <c r="P45" s="149" t="str">
        <f>IF(ISNUMBER('Intended instruction time'!P45),IF($K$12="WEEK",'Intended instruction time'!P45*$AC45*$AD45,IF($K$12="YEAR",'Intended instruction time'!P45*$AD45,"")),IF('Intended instruction time'!P45="","",'Intended instruction time'!P45))</f>
        <v/>
      </c>
      <c r="Q45" s="149" t="str">
        <f>IF(ISNUMBER('Intended instruction time'!Q45),IF($K$12="WEEK",'Intended instruction time'!Q45*$AC45*$AD45,IF($K$12="YEAR",'Intended instruction time'!Q45*$AD45,"")),IF('Intended instruction time'!Q45="","",'Intended instruction time'!Q45))</f>
        <v/>
      </c>
      <c r="R45" s="149" t="str">
        <f>IF(ISNUMBER('Intended instruction time'!R45),IF($K$12="WEEK",'Intended instruction time'!R45*$AC45*$AD45,IF($K$12="YEAR",'Intended instruction time'!R45*$AD45,"")),IF('Intended instruction time'!R45="","",'Intended instruction time'!R45))</f>
        <v/>
      </c>
      <c r="S45" s="149" t="str">
        <f>IF(ISNUMBER('Intended instruction time'!S45),IF($K$12="WEEK",'Intended instruction time'!S45*$AC45*$AD45,IF($K$12="YEAR",'Intended instruction time'!S45*$AD45,"")),IF('Intended instruction time'!S45="","",'Intended instruction time'!S45))</f>
        <v/>
      </c>
      <c r="T45" s="149" t="str">
        <f>IF(ISNUMBER('Intended instruction time'!T45),IF($K$12="WEEK",'Intended instruction time'!T45*$AC45*$AD45,IF($K$12="YEAR",'Intended instruction time'!T45*$AD45,"")),IF('Intended instruction time'!T45="","",'Intended instruction time'!T45))</f>
        <v/>
      </c>
      <c r="U45" s="149" t="str">
        <f>IF(ISNUMBER('Intended instruction time'!U45),IF($K$12="WEEK",'Intended instruction time'!U45*$AC45*$AD45,IF($K$12="YEAR",'Intended instruction time'!U45*$AD45,"")),IF('Intended instruction time'!U45="","",'Intended instruction time'!U45))</f>
        <v/>
      </c>
      <c r="V45" s="149" t="str">
        <f>IF(ISNUMBER('Intended instruction time'!V45),IF($K$12="WEEK",'Intended instruction time'!V45*$AC45*$AD45,IF($K$12="YEAR",'Intended instruction time'!V45*$AD45,"")),IF('Intended instruction time'!V45="","",'Intended instruction time'!V45))</f>
        <v/>
      </c>
      <c r="W45" s="149" t="str">
        <f>IF(ISNUMBER('Intended instruction time'!W45),IF($K$12="WEEK",'Intended instruction time'!W45*$AC45*$AD45,IF($K$12="YEAR",'Intended instruction time'!W45*$AD45,"")),IF('Intended instruction time'!W45="","",'Intended instruction time'!W45))</f>
        <v/>
      </c>
      <c r="X45" s="149" t="str">
        <f>IF(ISNUMBER('Intended instruction time'!X45),IF($K$12="WEEK",'Intended instruction time'!X45*$AC45*$AD45,IF($K$12="YEAR",'Intended instruction time'!X45*$AD45,"")),IF('Intended instruction time'!X45="","",'Intended instruction time'!X45))</f>
        <v/>
      </c>
      <c r="Y45" s="149" t="str">
        <f>IF(ISNUMBER('Intended instruction time'!Y45),IF($K$12="WEEK",'Intended instruction time'!Y45*$AC45*$AD45,IF($K$12="YEAR",'Intended instruction time'!Y45*$AD45,"")),IF('Intended instruction time'!Y45="","",'Intended instruction time'!Y45))</f>
        <v/>
      </c>
      <c r="Z45" s="56">
        <f t="shared" si="5"/>
        <v>0</v>
      </c>
      <c r="AA45" s="149" t="str">
        <f>IF(ISNUMBER('Intended instruction time'!AA45),IF($K$12="WEEK",'Intended instruction time'!AA45*$AC45*$AD45,IF($K$12="YEAR",'Intended instruction time'!AA45*$AD45,"")),IF('Intended instruction time'!AA45="","",'Intended instruction time'!AA45))</f>
        <v/>
      </c>
      <c r="AB45" s="26"/>
      <c r="AC45" s="145" t="str">
        <f t="shared" si="3"/>
        <v/>
      </c>
      <c r="AD45" s="145" t="str">
        <f t="shared" si="3"/>
        <v/>
      </c>
      <c r="AE45" s="163"/>
    </row>
    <row r="46" spans="1:31" ht="12.75" customHeight="1" x14ac:dyDescent="0.3">
      <c r="A46" s="40" t="str">
        <f>'Intended instruction time'!A46</f>
        <v>F4</v>
      </c>
      <c r="B46" s="52">
        <f>'Intended instruction time'!B46</f>
        <v>0</v>
      </c>
      <c r="C46" s="53"/>
      <c r="D46" s="60">
        <f t="shared" si="4"/>
        <v>1</v>
      </c>
      <c r="E46" s="148">
        <f>'Intended instruction time'!E46</f>
        <v>0</v>
      </c>
      <c r="F46" s="148">
        <f>'Intended instruction time'!F46</f>
        <v>0</v>
      </c>
      <c r="G46" s="26"/>
      <c r="H46" s="149" t="str">
        <f>IF(ISNUMBER('Intended instruction time'!H46),IF($K$12="WEEK",'Intended instruction time'!H46*$AC46*$AD46,IF($K$12="YEAR",'Intended instruction time'!H46*$AD46,"")),IF('Intended instruction time'!H46="","",'Intended instruction time'!H46))</f>
        <v/>
      </c>
      <c r="I46" s="149" t="str">
        <f>IF(ISNUMBER('Intended instruction time'!I46),IF($K$12="WEEK",'Intended instruction time'!I46*$AC46*$AD46,IF($K$12="YEAR",'Intended instruction time'!I46*$AD46,"")),IF('Intended instruction time'!I46="","",'Intended instruction time'!I46))</f>
        <v/>
      </c>
      <c r="J46" s="149" t="str">
        <f>IF(ISNUMBER('Intended instruction time'!J46),IF($K$12="WEEK",'Intended instruction time'!J46*$AC46*$AD46,IF($K$12="YEAR",'Intended instruction time'!J46*$AD46,"")),IF('Intended instruction time'!J46="","",'Intended instruction time'!J46))</f>
        <v/>
      </c>
      <c r="K46" s="149" t="str">
        <f>IF(ISNUMBER('Intended instruction time'!K46),IF($K$12="WEEK",'Intended instruction time'!K46*$AC46*$AD46,IF($K$12="YEAR",'Intended instruction time'!K46*$AD46,"")),IF('Intended instruction time'!K46="","",'Intended instruction time'!K46))</f>
        <v/>
      </c>
      <c r="L46" s="149" t="str">
        <f>IF(ISNUMBER('Intended instruction time'!L46),IF($K$12="WEEK",'Intended instruction time'!L46*$AC46*$AD46,IF($K$12="YEAR",'Intended instruction time'!L46*$AD46,"")),IF('Intended instruction time'!L46="","",'Intended instruction time'!L46))</f>
        <v/>
      </c>
      <c r="M46" s="149" t="str">
        <f>IF(ISNUMBER('Intended instruction time'!M46),IF($K$12="WEEK",'Intended instruction time'!M46*$AC46*$AD46,IF($K$12="YEAR",'Intended instruction time'!M46*$AD46,"")),IF('Intended instruction time'!M46="","",'Intended instruction time'!M46))</f>
        <v/>
      </c>
      <c r="N46" s="149" t="str">
        <f>IF(ISNUMBER('Intended instruction time'!N46),IF($K$12="WEEK",'Intended instruction time'!N46*$AC46*$AD46,IF($K$12="YEAR",'Intended instruction time'!N46*$AD46,"")),IF('Intended instruction time'!N46="","",'Intended instruction time'!N46))</f>
        <v/>
      </c>
      <c r="O46" s="149" t="str">
        <f>IF(ISNUMBER('Intended instruction time'!O46),IF($K$12="WEEK",'Intended instruction time'!O46*$AC46*$AD46,IF($K$12="YEAR",'Intended instruction time'!O46*$AD46,"")),IF('Intended instruction time'!O46="","",'Intended instruction time'!O46))</f>
        <v/>
      </c>
      <c r="P46" s="149" t="str">
        <f>IF(ISNUMBER('Intended instruction time'!P46),IF($K$12="WEEK",'Intended instruction time'!P46*$AC46*$AD46,IF($K$12="YEAR",'Intended instruction time'!P46*$AD46,"")),IF('Intended instruction time'!P46="","",'Intended instruction time'!P46))</f>
        <v/>
      </c>
      <c r="Q46" s="149" t="str">
        <f>IF(ISNUMBER('Intended instruction time'!Q46),IF($K$12="WEEK",'Intended instruction time'!Q46*$AC46*$AD46,IF($K$12="YEAR",'Intended instruction time'!Q46*$AD46,"")),IF('Intended instruction time'!Q46="","",'Intended instruction time'!Q46))</f>
        <v/>
      </c>
      <c r="R46" s="149" t="str">
        <f>IF(ISNUMBER('Intended instruction time'!R46),IF($K$12="WEEK",'Intended instruction time'!R46*$AC46*$AD46,IF($K$12="YEAR",'Intended instruction time'!R46*$AD46,"")),IF('Intended instruction time'!R46="","",'Intended instruction time'!R46))</f>
        <v/>
      </c>
      <c r="S46" s="149" t="str">
        <f>IF(ISNUMBER('Intended instruction time'!S46),IF($K$12="WEEK",'Intended instruction time'!S46*$AC46*$AD46,IF($K$12="YEAR",'Intended instruction time'!S46*$AD46,"")),IF('Intended instruction time'!S46="","",'Intended instruction time'!S46))</f>
        <v/>
      </c>
      <c r="T46" s="149" t="str">
        <f>IF(ISNUMBER('Intended instruction time'!T46),IF($K$12="WEEK",'Intended instruction time'!T46*$AC46*$AD46,IF($K$12="YEAR",'Intended instruction time'!T46*$AD46,"")),IF('Intended instruction time'!T46="","",'Intended instruction time'!T46))</f>
        <v/>
      </c>
      <c r="U46" s="149" t="str">
        <f>IF(ISNUMBER('Intended instruction time'!U46),IF($K$12="WEEK",'Intended instruction time'!U46*$AC46*$AD46,IF($K$12="YEAR",'Intended instruction time'!U46*$AD46,"")),IF('Intended instruction time'!U46="","",'Intended instruction time'!U46))</f>
        <v/>
      </c>
      <c r="V46" s="149" t="str">
        <f>IF(ISNUMBER('Intended instruction time'!V46),IF($K$12="WEEK",'Intended instruction time'!V46*$AC46*$AD46,IF($K$12="YEAR",'Intended instruction time'!V46*$AD46,"")),IF('Intended instruction time'!V46="","",'Intended instruction time'!V46))</f>
        <v/>
      </c>
      <c r="W46" s="149" t="str">
        <f>IF(ISNUMBER('Intended instruction time'!W46),IF($K$12="WEEK",'Intended instruction time'!W46*$AC46*$AD46,IF($K$12="YEAR",'Intended instruction time'!W46*$AD46,"")),IF('Intended instruction time'!W46="","",'Intended instruction time'!W46))</f>
        <v/>
      </c>
      <c r="X46" s="149" t="str">
        <f>IF(ISNUMBER('Intended instruction time'!X46),IF($K$12="WEEK",'Intended instruction time'!X46*$AC46*$AD46,IF($K$12="YEAR",'Intended instruction time'!X46*$AD46,"")),IF('Intended instruction time'!X46="","",'Intended instruction time'!X46))</f>
        <v/>
      </c>
      <c r="Y46" s="149" t="str">
        <f>IF(ISNUMBER('Intended instruction time'!Y46),IF($K$12="WEEK",'Intended instruction time'!Y46*$AC46*$AD46,IF($K$12="YEAR",'Intended instruction time'!Y46*$AD46,"")),IF('Intended instruction time'!Y46="","",'Intended instruction time'!Y46))</f>
        <v/>
      </c>
      <c r="Z46" s="56">
        <f t="shared" si="5"/>
        <v>0</v>
      </c>
      <c r="AA46" s="149" t="str">
        <f>IF(ISNUMBER('Intended instruction time'!AA46),IF($K$12="WEEK",'Intended instruction time'!AA46*$AC46*$AD46,IF($K$12="YEAR",'Intended instruction time'!AA46*$AD46,"")),IF('Intended instruction time'!AA46="","",'Intended instruction time'!AA46))</f>
        <v/>
      </c>
      <c r="AB46" s="26"/>
      <c r="AC46" s="145" t="str">
        <f t="shared" si="3"/>
        <v/>
      </c>
      <c r="AD46" s="145" t="str">
        <f t="shared" si="3"/>
        <v/>
      </c>
      <c r="AE46" s="163"/>
    </row>
    <row r="47" spans="1:31" ht="12.75" customHeight="1" x14ac:dyDescent="0.3">
      <c r="A47" s="40" t="str">
        <f>'Intended instruction time'!A47</f>
        <v>F5</v>
      </c>
      <c r="B47" s="52">
        <f>'Intended instruction time'!B47</f>
        <v>0</v>
      </c>
      <c r="C47" s="53"/>
      <c r="D47" s="60">
        <f t="shared" si="4"/>
        <v>1</v>
      </c>
      <c r="E47" s="148">
        <f>'Intended instruction time'!E47</f>
        <v>0</v>
      </c>
      <c r="F47" s="148">
        <f>'Intended instruction time'!F47</f>
        <v>0</v>
      </c>
      <c r="G47" s="26"/>
      <c r="H47" s="149" t="str">
        <f>IF(ISNUMBER('Intended instruction time'!H47),IF($K$12="WEEK",'Intended instruction time'!H47*$AC47*$AD47,IF($K$12="YEAR",'Intended instruction time'!H47*$AD47,"")),IF('Intended instruction time'!H47="","",'Intended instruction time'!H47))</f>
        <v/>
      </c>
      <c r="I47" s="149" t="str">
        <f>IF(ISNUMBER('Intended instruction time'!I47),IF($K$12="WEEK",'Intended instruction time'!I47*$AC47*$AD47,IF($K$12="YEAR",'Intended instruction time'!I47*$AD47,"")),IF('Intended instruction time'!I47="","",'Intended instruction time'!I47))</f>
        <v/>
      </c>
      <c r="J47" s="149" t="str">
        <f>IF(ISNUMBER('Intended instruction time'!J47),IF($K$12="WEEK",'Intended instruction time'!J47*$AC47*$AD47,IF($K$12="YEAR",'Intended instruction time'!J47*$AD47,"")),IF('Intended instruction time'!J47="","",'Intended instruction time'!J47))</f>
        <v/>
      </c>
      <c r="K47" s="149" t="str">
        <f>IF(ISNUMBER('Intended instruction time'!K47),IF($K$12="WEEK",'Intended instruction time'!K47*$AC47*$AD47,IF($K$12="YEAR",'Intended instruction time'!K47*$AD47,"")),IF('Intended instruction time'!K47="","",'Intended instruction time'!K47))</f>
        <v/>
      </c>
      <c r="L47" s="149" t="str">
        <f>IF(ISNUMBER('Intended instruction time'!L47),IF($K$12="WEEK",'Intended instruction time'!L47*$AC47*$AD47,IF($K$12="YEAR",'Intended instruction time'!L47*$AD47,"")),IF('Intended instruction time'!L47="","",'Intended instruction time'!L47))</f>
        <v/>
      </c>
      <c r="M47" s="149" t="str">
        <f>IF(ISNUMBER('Intended instruction time'!M47),IF($K$12="WEEK",'Intended instruction time'!M47*$AC47*$AD47,IF($K$12="YEAR",'Intended instruction time'!M47*$AD47,"")),IF('Intended instruction time'!M47="","",'Intended instruction time'!M47))</f>
        <v/>
      </c>
      <c r="N47" s="149" t="str">
        <f>IF(ISNUMBER('Intended instruction time'!N47),IF($K$12="WEEK",'Intended instruction time'!N47*$AC47*$AD47,IF($K$12="YEAR",'Intended instruction time'!N47*$AD47,"")),IF('Intended instruction time'!N47="","",'Intended instruction time'!N47))</f>
        <v/>
      </c>
      <c r="O47" s="149" t="str">
        <f>IF(ISNUMBER('Intended instruction time'!O47),IF($K$12="WEEK",'Intended instruction time'!O47*$AC47*$AD47,IF($K$12="YEAR",'Intended instruction time'!O47*$AD47,"")),IF('Intended instruction time'!O47="","",'Intended instruction time'!O47))</f>
        <v/>
      </c>
      <c r="P47" s="149" t="str">
        <f>IF(ISNUMBER('Intended instruction time'!P47),IF($K$12="WEEK",'Intended instruction time'!P47*$AC47*$AD47,IF($K$12="YEAR",'Intended instruction time'!P47*$AD47,"")),IF('Intended instruction time'!P47="","",'Intended instruction time'!P47))</f>
        <v/>
      </c>
      <c r="Q47" s="149" t="str">
        <f>IF(ISNUMBER('Intended instruction time'!Q47),IF($K$12="WEEK",'Intended instruction time'!Q47*$AC47*$AD47,IF($K$12="YEAR",'Intended instruction time'!Q47*$AD47,"")),IF('Intended instruction time'!Q47="","",'Intended instruction time'!Q47))</f>
        <v/>
      </c>
      <c r="R47" s="149" t="str">
        <f>IF(ISNUMBER('Intended instruction time'!R47),IF($K$12="WEEK",'Intended instruction time'!R47*$AC47*$AD47,IF($K$12="YEAR",'Intended instruction time'!R47*$AD47,"")),IF('Intended instruction time'!R47="","",'Intended instruction time'!R47))</f>
        <v/>
      </c>
      <c r="S47" s="149" t="str">
        <f>IF(ISNUMBER('Intended instruction time'!S47),IF($K$12="WEEK",'Intended instruction time'!S47*$AC47*$AD47,IF($K$12="YEAR",'Intended instruction time'!S47*$AD47,"")),IF('Intended instruction time'!S47="","",'Intended instruction time'!S47))</f>
        <v/>
      </c>
      <c r="T47" s="149" t="str">
        <f>IF(ISNUMBER('Intended instruction time'!T47),IF($K$12="WEEK",'Intended instruction time'!T47*$AC47*$AD47,IF($K$12="YEAR",'Intended instruction time'!T47*$AD47,"")),IF('Intended instruction time'!T47="","",'Intended instruction time'!T47))</f>
        <v/>
      </c>
      <c r="U47" s="149" t="str">
        <f>IF(ISNUMBER('Intended instruction time'!U47),IF($K$12="WEEK",'Intended instruction time'!U47*$AC47*$AD47,IF($K$12="YEAR",'Intended instruction time'!U47*$AD47,"")),IF('Intended instruction time'!U47="","",'Intended instruction time'!U47))</f>
        <v/>
      </c>
      <c r="V47" s="149" t="str">
        <f>IF(ISNUMBER('Intended instruction time'!V47),IF($K$12="WEEK",'Intended instruction time'!V47*$AC47*$AD47,IF($K$12="YEAR",'Intended instruction time'!V47*$AD47,"")),IF('Intended instruction time'!V47="","",'Intended instruction time'!V47))</f>
        <v/>
      </c>
      <c r="W47" s="149" t="str">
        <f>IF(ISNUMBER('Intended instruction time'!W47),IF($K$12="WEEK",'Intended instruction time'!W47*$AC47*$AD47,IF($K$12="YEAR",'Intended instruction time'!W47*$AD47,"")),IF('Intended instruction time'!W47="","",'Intended instruction time'!W47))</f>
        <v/>
      </c>
      <c r="X47" s="149" t="str">
        <f>IF(ISNUMBER('Intended instruction time'!X47),IF($K$12="WEEK",'Intended instruction time'!X47*$AC47*$AD47,IF($K$12="YEAR",'Intended instruction time'!X47*$AD47,"")),IF('Intended instruction time'!X47="","",'Intended instruction time'!X47))</f>
        <v/>
      </c>
      <c r="Y47" s="149" t="str">
        <f>IF(ISNUMBER('Intended instruction time'!Y47),IF($K$12="WEEK",'Intended instruction time'!Y47*$AC47*$AD47,IF($K$12="YEAR",'Intended instruction time'!Y47*$AD47,"")),IF('Intended instruction time'!Y47="","",'Intended instruction time'!Y47))</f>
        <v/>
      </c>
      <c r="Z47" s="56">
        <f t="shared" si="5"/>
        <v>0</v>
      </c>
      <c r="AA47" s="149" t="str">
        <f>IF(ISNUMBER('Intended instruction time'!AA47),IF($K$12="WEEK",'Intended instruction time'!AA47*$AC47*$AD47,IF($K$12="YEAR",'Intended instruction time'!AA47*$AD47,"")),IF('Intended instruction time'!AA47="","",'Intended instruction time'!AA47))</f>
        <v/>
      </c>
      <c r="AB47" s="26"/>
      <c r="AC47" s="145" t="str">
        <f t="shared" si="3"/>
        <v/>
      </c>
      <c r="AD47" s="145" t="str">
        <f t="shared" si="3"/>
        <v/>
      </c>
      <c r="AE47" s="163"/>
    </row>
    <row r="48" spans="1:31" ht="12.75" customHeight="1" x14ac:dyDescent="0.3">
      <c r="A48" s="40" t="str">
        <f>'Intended instruction time'!A48</f>
        <v>F6</v>
      </c>
      <c r="B48" s="52">
        <f>'Intended instruction time'!B48</f>
        <v>0</v>
      </c>
      <c r="C48" s="53"/>
      <c r="D48" s="60">
        <f t="shared" si="4"/>
        <v>1</v>
      </c>
      <c r="E48" s="148">
        <f>'Intended instruction time'!E48</f>
        <v>0</v>
      </c>
      <c r="F48" s="148">
        <f>'Intended instruction time'!F48</f>
        <v>0</v>
      </c>
      <c r="G48" s="26"/>
      <c r="H48" s="149" t="str">
        <f>IF(ISNUMBER('Intended instruction time'!H48),IF($K$12="WEEK",'Intended instruction time'!H48*$AC48*$AD48,IF($K$12="YEAR",'Intended instruction time'!H48*$AD48,"")),IF('Intended instruction time'!H48="","",'Intended instruction time'!H48))</f>
        <v/>
      </c>
      <c r="I48" s="149" t="str">
        <f>IF(ISNUMBER('Intended instruction time'!I48),IF($K$12="WEEK",'Intended instruction time'!I48*$AC48*$AD48,IF($K$12="YEAR",'Intended instruction time'!I48*$AD48,"")),IF('Intended instruction time'!I48="","",'Intended instruction time'!I48))</f>
        <v/>
      </c>
      <c r="J48" s="149" t="str">
        <f>IF(ISNUMBER('Intended instruction time'!J48),IF($K$12="WEEK",'Intended instruction time'!J48*$AC48*$AD48,IF($K$12="YEAR",'Intended instruction time'!J48*$AD48,"")),IF('Intended instruction time'!J48="","",'Intended instruction time'!J48))</f>
        <v/>
      </c>
      <c r="K48" s="149" t="str">
        <f>IF(ISNUMBER('Intended instruction time'!K48),IF($K$12="WEEK",'Intended instruction time'!K48*$AC48*$AD48,IF($K$12="YEAR",'Intended instruction time'!K48*$AD48,"")),IF('Intended instruction time'!K48="","",'Intended instruction time'!K48))</f>
        <v/>
      </c>
      <c r="L48" s="149" t="str">
        <f>IF(ISNUMBER('Intended instruction time'!L48),IF($K$12="WEEK",'Intended instruction time'!L48*$AC48*$AD48,IF($K$12="YEAR",'Intended instruction time'!L48*$AD48,"")),IF('Intended instruction time'!L48="","",'Intended instruction time'!L48))</f>
        <v/>
      </c>
      <c r="M48" s="149" t="str">
        <f>IF(ISNUMBER('Intended instruction time'!M48),IF($K$12="WEEK",'Intended instruction time'!M48*$AC48*$AD48,IF($K$12="YEAR",'Intended instruction time'!M48*$AD48,"")),IF('Intended instruction time'!M48="","",'Intended instruction time'!M48))</f>
        <v/>
      </c>
      <c r="N48" s="149" t="str">
        <f>IF(ISNUMBER('Intended instruction time'!N48),IF($K$12="WEEK",'Intended instruction time'!N48*$AC48*$AD48,IF($K$12="YEAR",'Intended instruction time'!N48*$AD48,"")),IF('Intended instruction time'!N48="","",'Intended instruction time'!N48))</f>
        <v/>
      </c>
      <c r="O48" s="149" t="str">
        <f>IF(ISNUMBER('Intended instruction time'!O48),IF($K$12="WEEK",'Intended instruction time'!O48*$AC48*$AD48,IF($K$12="YEAR",'Intended instruction time'!O48*$AD48,"")),IF('Intended instruction time'!O48="","",'Intended instruction time'!O48))</f>
        <v/>
      </c>
      <c r="P48" s="149" t="str">
        <f>IF(ISNUMBER('Intended instruction time'!P48),IF($K$12="WEEK",'Intended instruction time'!P48*$AC48*$AD48,IF($K$12="YEAR",'Intended instruction time'!P48*$AD48,"")),IF('Intended instruction time'!P48="","",'Intended instruction time'!P48))</f>
        <v/>
      </c>
      <c r="Q48" s="149" t="str">
        <f>IF(ISNUMBER('Intended instruction time'!Q48),IF($K$12="WEEK",'Intended instruction time'!Q48*$AC48*$AD48,IF($K$12="YEAR",'Intended instruction time'!Q48*$AD48,"")),IF('Intended instruction time'!Q48="","",'Intended instruction time'!Q48))</f>
        <v/>
      </c>
      <c r="R48" s="149" t="str">
        <f>IF(ISNUMBER('Intended instruction time'!R48),IF($K$12="WEEK",'Intended instruction time'!R48*$AC48*$AD48,IF($K$12="YEAR",'Intended instruction time'!R48*$AD48,"")),IF('Intended instruction time'!R48="","",'Intended instruction time'!R48))</f>
        <v/>
      </c>
      <c r="S48" s="149" t="str">
        <f>IF(ISNUMBER('Intended instruction time'!S48),IF($K$12="WEEK",'Intended instruction time'!S48*$AC48*$AD48,IF($K$12="YEAR",'Intended instruction time'!S48*$AD48,"")),IF('Intended instruction time'!S48="","",'Intended instruction time'!S48))</f>
        <v/>
      </c>
      <c r="T48" s="149" t="str">
        <f>IF(ISNUMBER('Intended instruction time'!T48),IF($K$12="WEEK",'Intended instruction time'!T48*$AC48*$AD48,IF($K$12="YEAR",'Intended instruction time'!T48*$AD48,"")),IF('Intended instruction time'!T48="","",'Intended instruction time'!T48))</f>
        <v/>
      </c>
      <c r="U48" s="149" t="str">
        <f>IF(ISNUMBER('Intended instruction time'!U48),IF($K$12="WEEK",'Intended instruction time'!U48*$AC48*$AD48,IF($K$12="YEAR",'Intended instruction time'!U48*$AD48,"")),IF('Intended instruction time'!U48="","",'Intended instruction time'!U48))</f>
        <v/>
      </c>
      <c r="V48" s="149" t="str">
        <f>IF(ISNUMBER('Intended instruction time'!V48),IF($K$12="WEEK",'Intended instruction time'!V48*$AC48*$AD48,IF($K$12="YEAR",'Intended instruction time'!V48*$AD48,"")),IF('Intended instruction time'!V48="","",'Intended instruction time'!V48))</f>
        <v/>
      </c>
      <c r="W48" s="149" t="str">
        <f>IF(ISNUMBER('Intended instruction time'!W48),IF($K$12="WEEK",'Intended instruction time'!W48*$AC48*$AD48,IF($K$12="YEAR",'Intended instruction time'!W48*$AD48,"")),IF('Intended instruction time'!W48="","",'Intended instruction time'!W48))</f>
        <v/>
      </c>
      <c r="X48" s="149" t="str">
        <f>IF(ISNUMBER('Intended instruction time'!X48),IF($K$12="WEEK",'Intended instruction time'!X48*$AC48*$AD48,IF($K$12="YEAR",'Intended instruction time'!X48*$AD48,"")),IF('Intended instruction time'!X48="","",'Intended instruction time'!X48))</f>
        <v/>
      </c>
      <c r="Y48" s="149" t="str">
        <f>IF(ISNUMBER('Intended instruction time'!Y48),IF($K$12="WEEK",'Intended instruction time'!Y48*$AC48*$AD48,IF($K$12="YEAR",'Intended instruction time'!Y48*$AD48,"")),IF('Intended instruction time'!Y48="","",'Intended instruction time'!Y48))</f>
        <v/>
      </c>
      <c r="Z48" s="56">
        <f t="shared" si="5"/>
        <v>0</v>
      </c>
      <c r="AA48" s="149" t="str">
        <f>IF(ISNUMBER('Intended instruction time'!AA48),IF($K$12="WEEK",'Intended instruction time'!AA48*$AC48*$AD48,IF($K$12="YEAR",'Intended instruction time'!AA48*$AD48,"")),IF('Intended instruction time'!AA48="","",'Intended instruction time'!AA48))</f>
        <v/>
      </c>
      <c r="AB48" s="26"/>
      <c r="AC48" s="145" t="str">
        <f t="shared" si="3"/>
        <v/>
      </c>
      <c r="AD48" s="145" t="str">
        <f t="shared" si="3"/>
        <v/>
      </c>
      <c r="AE48" s="163"/>
    </row>
    <row r="49" spans="1:31" ht="12.75" customHeight="1" x14ac:dyDescent="0.3">
      <c r="A49" s="124" t="str">
        <f>'Intended instruction time'!A49</f>
        <v>F7</v>
      </c>
      <c r="B49" s="52">
        <f>'Intended instruction time'!B49</f>
        <v>0</v>
      </c>
      <c r="C49" s="53"/>
      <c r="D49" s="60">
        <f t="shared" si="4"/>
        <v>1</v>
      </c>
      <c r="E49" s="148">
        <f>'Intended instruction time'!E49</f>
        <v>0</v>
      </c>
      <c r="F49" s="148">
        <f>'Intended instruction time'!F49</f>
        <v>0</v>
      </c>
      <c r="G49" s="26"/>
      <c r="H49" s="149" t="str">
        <f>IF(ISNUMBER('Intended instruction time'!H49),IF($K$12="WEEK",'Intended instruction time'!H49*$AC49*$AD49,IF($K$12="YEAR",'Intended instruction time'!H49*$AD49,"")),IF('Intended instruction time'!H49="","",'Intended instruction time'!H49))</f>
        <v/>
      </c>
      <c r="I49" s="149" t="str">
        <f>IF(ISNUMBER('Intended instruction time'!I49),IF($K$12="WEEK",'Intended instruction time'!I49*$AC49*$AD49,IF($K$12="YEAR",'Intended instruction time'!I49*$AD49,"")),IF('Intended instruction time'!I49="","",'Intended instruction time'!I49))</f>
        <v/>
      </c>
      <c r="J49" s="149" t="str">
        <f>IF(ISNUMBER('Intended instruction time'!J49),IF($K$12="WEEK",'Intended instruction time'!J49*$AC49*$AD49,IF($K$12="YEAR",'Intended instruction time'!J49*$AD49,"")),IF('Intended instruction time'!J49="","",'Intended instruction time'!J49))</f>
        <v/>
      </c>
      <c r="K49" s="149" t="str">
        <f>IF(ISNUMBER('Intended instruction time'!K49),IF($K$12="WEEK",'Intended instruction time'!K49*$AC49*$AD49,IF($K$12="YEAR",'Intended instruction time'!K49*$AD49,"")),IF('Intended instruction time'!K49="","",'Intended instruction time'!K49))</f>
        <v/>
      </c>
      <c r="L49" s="149" t="str">
        <f>IF(ISNUMBER('Intended instruction time'!L49),IF($K$12="WEEK",'Intended instruction time'!L49*$AC49*$AD49,IF($K$12="YEAR",'Intended instruction time'!L49*$AD49,"")),IF('Intended instruction time'!L49="","",'Intended instruction time'!L49))</f>
        <v/>
      </c>
      <c r="M49" s="149" t="str">
        <f>IF(ISNUMBER('Intended instruction time'!M49),IF($K$12="WEEK",'Intended instruction time'!M49*$AC49*$AD49,IF($K$12="YEAR",'Intended instruction time'!M49*$AD49,"")),IF('Intended instruction time'!M49="","",'Intended instruction time'!M49))</f>
        <v/>
      </c>
      <c r="N49" s="149" t="str">
        <f>IF(ISNUMBER('Intended instruction time'!N49),IF($K$12="WEEK",'Intended instruction time'!N49*$AC49*$AD49,IF($K$12="YEAR",'Intended instruction time'!N49*$AD49,"")),IF('Intended instruction time'!N49="","",'Intended instruction time'!N49))</f>
        <v/>
      </c>
      <c r="O49" s="149" t="str">
        <f>IF(ISNUMBER('Intended instruction time'!O49),IF($K$12="WEEK",'Intended instruction time'!O49*$AC49*$AD49,IF($K$12="YEAR",'Intended instruction time'!O49*$AD49,"")),IF('Intended instruction time'!O49="","",'Intended instruction time'!O49))</f>
        <v/>
      </c>
      <c r="P49" s="149" t="str">
        <f>IF(ISNUMBER('Intended instruction time'!P49),IF($K$12="WEEK",'Intended instruction time'!P49*$AC49*$AD49,IF($K$12="YEAR",'Intended instruction time'!P49*$AD49,"")),IF('Intended instruction time'!P49="","",'Intended instruction time'!P49))</f>
        <v/>
      </c>
      <c r="Q49" s="149" t="str">
        <f>IF(ISNUMBER('Intended instruction time'!Q49),IF($K$12="WEEK",'Intended instruction time'!Q49*$AC49*$AD49,IF($K$12="YEAR",'Intended instruction time'!Q49*$AD49,"")),IF('Intended instruction time'!Q49="","",'Intended instruction time'!Q49))</f>
        <v/>
      </c>
      <c r="R49" s="149" t="str">
        <f>IF(ISNUMBER('Intended instruction time'!R49),IF($K$12="WEEK",'Intended instruction time'!R49*$AC49*$AD49,IF($K$12="YEAR",'Intended instruction time'!R49*$AD49,"")),IF('Intended instruction time'!R49="","",'Intended instruction time'!R49))</f>
        <v/>
      </c>
      <c r="S49" s="149" t="str">
        <f>IF(ISNUMBER('Intended instruction time'!S49),IF($K$12="WEEK",'Intended instruction time'!S49*$AC49*$AD49,IF($K$12="YEAR",'Intended instruction time'!S49*$AD49,"")),IF('Intended instruction time'!S49="","",'Intended instruction time'!S49))</f>
        <v/>
      </c>
      <c r="T49" s="149" t="str">
        <f>IF(ISNUMBER('Intended instruction time'!T49),IF($K$12="WEEK",'Intended instruction time'!T49*$AC49*$AD49,IF($K$12="YEAR",'Intended instruction time'!T49*$AD49,"")),IF('Intended instruction time'!T49="","",'Intended instruction time'!T49))</f>
        <v/>
      </c>
      <c r="U49" s="149" t="str">
        <f>IF(ISNUMBER('Intended instruction time'!U49),IF($K$12="WEEK",'Intended instruction time'!U49*$AC49*$AD49,IF($K$12="YEAR",'Intended instruction time'!U49*$AD49,"")),IF('Intended instruction time'!U49="","",'Intended instruction time'!U49))</f>
        <v/>
      </c>
      <c r="V49" s="149" t="str">
        <f>IF(ISNUMBER('Intended instruction time'!V49),IF($K$12="WEEK",'Intended instruction time'!V49*$AC49*$AD49,IF($K$12="YEAR",'Intended instruction time'!V49*$AD49,"")),IF('Intended instruction time'!V49="","",'Intended instruction time'!V49))</f>
        <v/>
      </c>
      <c r="W49" s="149" t="str">
        <f>IF(ISNUMBER('Intended instruction time'!W49),IF($K$12="WEEK",'Intended instruction time'!W49*$AC49*$AD49,IF($K$12="YEAR",'Intended instruction time'!W49*$AD49,"")),IF('Intended instruction time'!W49="","",'Intended instruction time'!W49))</f>
        <v/>
      </c>
      <c r="X49" s="149" t="str">
        <f>IF(ISNUMBER('Intended instruction time'!X49),IF($K$12="WEEK",'Intended instruction time'!X49*$AC49*$AD49,IF($K$12="YEAR",'Intended instruction time'!X49*$AD49,"")),IF('Intended instruction time'!X49="","",'Intended instruction time'!X49))</f>
        <v/>
      </c>
      <c r="Y49" s="149" t="str">
        <f>IF(ISNUMBER('Intended instruction time'!Y49),IF($K$12="WEEK",'Intended instruction time'!Y49*$AC49*$AD49,IF($K$12="YEAR",'Intended instruction time'!Y49*$AD49,"")),IF('Intended instruction time'!Y49="","",'Intended instruction time'!Y49))</f>
        <v/>
      </c>
      <c r="Z49" s="56">
        <f t="shared" si="5"/>
        <v>0</v>
      </c>
      <c r="AA49" s="149" t="str">
        <f>IF(ISNUMBER('Intended instruction time'!AA49),IF($K$12="WEEK",'Intended instruction time'!AA49*$AC49*$AD49,IF($K$12="YEAR",'Intended instruction time'!AA49*$AD49,"")),IF('Intended instruction time'!AA49="","",'Intended instruction time'!AA49))</f>
        <v/>
      </c>
      <c r="AB49" s="26"/>
      <c r="AC49" s="145" t="str">
        <f t="shared" si="3"/>
        <v/>
      </c>
      <c r="AD49" s="145" t="str">
        <f t="shared" si="3"/>
        <v/>
      </c>
      <c r="AE49" s="163"/>
    </row>
    <row r="50" spans="1:31" ht="12.75" customHeight="1" x14ac:dyDescent="0.3">
      <c r="A50" s="40" t="str">
        <f>'Intended instruction time'!A50</f>
        <v>F8</v>
      </c>
      <c r="B50" s="52">
        <f>'Intended instruction time'!B50</f>
        <v>0</v>
      </c>
      <c r="C50" s="53"/>
      <c r="D50" s="60">
        <f t="shared" si="4"/>
        <v>1</v>
      </c>
      <c r="E50" s="148">
        <f>'Intended instruction time'!E50</f>
        <v>0</v>
      </c>
      <c r="F50" s="148">
        <f>'Intended instruction time'!F50</f>
        <v>0</v>
      </c>
      <c r="G50" s="26"/>
      <c r="H50" s="149" t="str">
        <f>IF(ISNUMBER('Intended instruction time'!H50),IF($K$12="WEEK",'Intended instruction time'!H50*$AC50*$AD50,IF($K$12="YEAR",'Intended instruction time'!H50*$AD50,"")),IF('Intended instruction time'!H50="","",'Intended instruction time'!H50))</f>
        <v/>
      </c>
      <c r="I50" s="149" t="str">
        <f>IF(ISNUMBER('Intended instruction time'!I50),IF($K$12="WEEK",'Intended instruction time'!I50*$AC50*$AD50,IF($K$12="YEAR",'Intended instruction time'!I50*$AD50,"")),IF('Intended instruction time'!I50="","",'Intended instruction time'!I50))</f>
        <v/>
      </c>
      <c r="J50" s="149" t="str">
        <f>IF(ISNUMBER('Intended instruction time'!J50),IF($K$12="WEEK",'Intended instruction time'!J50*$AC50*$AD50,IF($K$12="YEAR",'Intended instruction time'!J50*$AD50,"")),IF('Intended instruction time'!J50="","",'Intended instruction time'!J50))</f>
        <v/>
      </c>
      <c r="K50" s="149" t="str">
        <f>IF(ISNUMBER('Intended instruction time'!K50),IF($K$12="WEEK",'Intended instruction time'!K50*$AC50*$AD50,IF($K$12="YEAR",'Intended instruction time'!K50*$AD50,"")),IF('Intended instruction time'!K50="","",'Intended instruction time'!K50))</f>
        <v/>
      </c>
      <c r="L50" s="149" t="str">
        <f>IF(ISNUMBER('Intended instruction time'!L50),IF($K$12="WEEK",'Intended instruction time'!L50*$AC50*$AD50,IF($K$12="YEAR",'Intended instruction time'!L50*$AD50,"")),IF('Intended instruction time'!L50="","",'Intended instruction time'!L50))</f>
        <v/>
      </c>
      <c r="M50" s="149" t="str">
        <f>IF(ISNUMBER('Intended instruction time'!M50),IF($K$12="WEEK",'Intended instruction time'!M50*$AC50*$AD50,IF($K$12="YEAR",'Intended instruction time'!M50*$AD50,"")),IF('Intended instruction time'!M50="","",'Intended instruction time'!M50))</f>
        <v/>
      </c>
      <c r="N50" s="149" t="str">
        <f>IF(ISNUMBER('Intended instruction time'!N50),IF($K$12="WEEK",'Intended instruction time'!N50*$AC50*$AD50,IF($K$12="YEAR",'Intended instruction time'!N50*$AD50,"")),IF('Intended instruction time'!N50="","",'Intended instruction time'!N50))</f>
        <v/>
      </c>
      <c r="O50" s="149" t="str">
        <f>IF(ISNUMBER('Intended instruction time'!O50),IF($K$12="WEEK",'Intended instruction time'!O50*$AC50*$AD50,IF($K$12="YEAR",'Intended instruction time'!O50*$AD50,"")),IF('Intended instruction time'!O50="","",'Intended instruction time'!O50))</f>
        <v/>
      </c>
      <c r="P50" s="149" t="str">
        <f>IF(ISNUMBER('Intended instruction time'!P50),IF($K$12="WEEK",'Intended instruction time'!P50*$AC50*$AD50,IF($K$12="YEAR",'Intended instruction time'!P50*$AD50,"")),IF('Intended instruction time'!P50="","",'Intended instruction time'!P50))</f>
        <v/>
      </c>
      <c r="Q50" s="149" t="str">
        <f>IF(ISNUMBER('Intended instruction time'!Q50),IF($K$12="WEEK",'Intended instruction time'!Q50*$AC50*$AD50,IF($K$12="YEAR",'Intended instruction time'!Q50*$AD50,"")),IF('Intended instruction time'!Q50="","",'Intended instruction time'!Q50))</f>
        <v/>
      </c>
      <c r="R50" s="149" t="str">
        <f>IF(ISNUMBER('Intended instruction time'!R50),IF($K$12="WEEK",'Intended instruction time'!R50*$AC50*$AD50,IF($K$12="YEAR",'Intended instruction time'!R50*$AD50,"")),IF('Intended instruction time'!R50="","",'Intended instruction time'!R50))</f>
        <v/>
      </c>
      <c r="S50" s="149" t="str">
        <f>IF(ISNUMBER('Intended instruction time'!S50),IF($K$12="WEEK",'Intended instruction time'!S50*$AC50*$AD50,IF($K$12="YEAR",'Intended instruction time'!S50*$AD50,"")),IF('Intended instruction time'!S50="","",'Intended instruction time'!S50))</f>
        <v/>
      </c>
      <c r="T50" s="149" t="str">
        <f>IF(ISNUMBER('Intended instruction time'!T50),IF($K$12="WEEK",'Intended instruction time'!T50*$AC50*$AD50,IF($K$12="YEAR",'Intended instruction time'!T50*$AD50,"")),IF('Intended instruction time'!T50="","",'Intended instruction time'!T50))</f>
        <v/>
      </c>
      <c r="U50" s="149" t="str">
        <f>IF(ISNUMBER('Intended instruction time'!U50),IF($K$12="WEEK",'Intended instruction time'!U50*$AC50*$AD50,IF($K$12="YEAR",'Intended instruction time'!U50*$AD50,"")),IF('Intended instruction time'!U50="","",'Intended instruction time'!U50))</f>
        <v/>
      </c>
      <c r="V50" s="149" t="str">
        <f>IF(ISNUMBER('Intended instruction time'!V50),IF($K$12="WEEK",'Intended instruction time'!V50*$AC50*$AD50,IF($K$12="YEAR",'Intended instruction time'!V50*$AD50,"")),IF('Intended instruction time'!V50="","",'Intended instruction time'!V50))</f>
        <v/>
      </c>
      <c r="W50" s="149" t="str">
        <f>IF(ISNUMBER('Intended instruction time'!W50),IF($K$12="WEEK",'Intended instruction time'!W50*$AC50*$AD50,IF($K$12="YEAR",'Intended instruction time'!W50*$AD50,"")),IF('Intended instruction time'!W50="","",'Intended instruction time'!W50))</f>
        <v/>
      </c>
      <c r="X50" s="149" t="str">
        <f>IF(ISNUMBER('Intended instruction time'!X50),IF($K$12="WEEK",'Intended instruction time'!X50*$AC50*$AD50,IF($K$12="YEAR",'Intended instruction time'!X50*$AD50,"")),IF('Intended instruction time'!X50="","",'Intended instruction time'!X50))</f>
        <v/>
      </c>
      <c r="Y50" s="149" t="str">
        <f>IF(ISNUMBER('Intended instruction time'!Y50),IF($K$12="WEEK",'Intended instruction time'!Y50*$AC50*$AD50,IF($K$12="YEAR",'Intended instruction time'!Y50*$AD50,"")),IF('Intended instruction time'!Y50="","",'Intended instruction time'!Y50))</f>
        <v/>
      </c>
      <c r="Z50" s="56">
        <f t="shared" si="5"/>
        <v>0</v>
      </c>
      <c r="AA50" s="149" t="str">
        <f>IF(ISNUMBER('Intended instruction time'!AA50),IF($K$12="WEEK",'Intended instruction time'!AA50*$AC50*$AD50,IF($K$12="YEAR",'Intended instruction time'!AA50*$AD50,"")),IF('Intended instruction time'!AA50="","",'Intended instruction time'!AA50))</f>
        <v/>
      </c>
      <c r="AB50" s="26"/>
      <c r="AC50" s="145" t="str">
        <f t="shared" si="3"/>
        <v/>
      </c>
      <c r="AD50" s="145" t="str">
        <f t="shared" si="3"/>
        <v/>
      </c>
      <c r="AE50" s="163"/>
    </row>
    <row r="51" spans="1:31" ht="12.75" customHeight="1" x14ac:dyDescent="0.3">
      <c r="A51" s="40" t="str">
        <f>'Intended instruction time'!A51</f>
        <v>F9</v>
      </c>
      <c r="B51" s="52">
        <f>'Intended instruction time'!B51</f>
        <v>0</v>
      </c>
      <c r="C51" s="53"/>
      <c r="D51" s="60">
        <f t="shared" si="4"/>
        <v>1</v>
      </c>
      <c r="E51" s="148">
        <f>'Intended instruction time'!E51</f>
        <v>0</v>
      </c>
      <c r="F51" s="148">
        <f>'Intended instruction time'!F51</f>
        <v>0</v>
      </c>
      <c r="G51" s="26"/>
      <c r="H51" s="149" t="str">
        <f>IF(ISNUMBER('Intended instruction time'!H51),IF($K$12="WEEK",'Intended instruction time'!H51*$AC51*$AD51,IF($K$12="YEAR",'Intended instruction time'!H51*$AD51,"")),IF('Intended instruction time'!H51="","",'Intended instruction time'!H51))</f>
        <v/>
      </c>
      <c r="I51" s="149" t="str">
        <f>IF(ISNUMBER('Intended instruction time'!I51),IF($K$12="WEEK",'Intended instruction time'!I51*$AC51*$AD51,IF($K$12="YEAR",'Intended instruction time'!I51*$AD51,"")),IF('Intended instruction time'!I51="","",'Intended instruction time'!I51))</f>
        <v/>
      </c>
      <c r="J51" s="149" t="str">
        <f>IF(ISNUMBER('Intended instruction time'!J51),IF($K$12="WEEK",'Intended instruction time'!J51*$AC51*$AD51,IF($K$12="YEAR",'Intended instruction time'!J51*$AD51,"")),IF('Intended instruction time'!J51="","",'Intended instruction time'!J51))</f>
        <v/>
      </c>
      <c r="K51" s="149" t="str">
        <f>IF(ISNUMBER('Intended instruction time'!K51),IF($K$12="WEEK",'Intended instruction time'!K51*$AC51*$AD51,IF($K$12="YEAR",'Intended instruction time'!K51*$AD51,"")),IF('Intended instruction time'!K51="","",'Intended instruction time'!K51))</f>
        <v/>
      </c>
      <c r="L51" s="149" t="str">
        <f>IF(ISNUMBER('Intended instruction time'!L51),IF($K$12="WEEK",'Intended instruction time'!L51*$AC51*$AD51,IF($K$12="YEAR",'Intended instruction time'!L51*$AD51,"")),IF('Intended instruction time'!L51="","",'Intended instruction time'!L51))</f>
        <v/>
      </c>
      <c r="M51" s="149" t="str">
        <f>IF(ISNUMBER('Intended instruction time'!M51),IF($K$12="WEEK",'Intended instruction time'!M51*$AC51*$AD51,IF($K$12="YEAR",'Intended instruction time'!M51*$AD51,"")),IF('Intended instruction time'!M51="","",'Intended instruction time'!M51))</f>
        <v/>
      </c>
      <c r="N51" s="149" t="str">
        <f>IF(ISNUMBER('Intended instruction time'!N51),IF($K$12="WEEK",'Intended instruction time'!N51*$AC51*$AD51,IF($K$12="YEAR",'Intended instruction time'!N51*$AD51,"")),IF('Intended instruction time'!N51="","",'Intended instruction time'!N51))</f>
        <v/>
      </c>
      <c r="O51" s="149" t="str">
        <f>IF(ISNUMBER('Intended instruction time'!O51),IF($K$12="WEEK",'Intended instruction time'!O51*$AC51*$AD51,IF($K$12="YEAR",'Intended instruction time'!O51*$AD51,"")),IF('Intended instruction time'!O51="","",'Intended instruction time'!O51))</f>
        <v/>
      </c>
      <c r="P51" s="149" t="str">
        <f>IF(ISNUMBER('Intended instruction time'!P51),IF($K$12="WEEK",'Intended instruction time'!P51*$AC51*$AD51,IF($K$12="YEAR",'Intended instruction time'!P51*$AD51,"")),IF('Intended instruction time'!P51="","",'Intended instruction time'!P51))</f>
        <v/>
      </c>
      <c r="Q51" s="149" t="str">
        <f>IF(ISNUMBER('Intended instruction time'!Q51),IF($K$12="WEEK",'Intended instruction time'!Q51*$AC51*$AD51,IF($K$12="YEAR",'Intended instruction time'!Q51*$AD51,"")),IF('Intended instruction time'!Q51="","",'Intended instruction time'!Q51))</f>
        <v/>
      </c>
      <c r="R51" s="149" t="str">
        <f>IF(ISNUMBER('Intended instruction time'!R51),IF($K$12="WEEK",'Intended instruction time'!R51*$AC51*$AD51,IF($K$12="YEAR",'Intended instruction time'!R51*$AD51,"")),IF('Intended instruction time'!R51="","",'Intended instruction time'!R51))</f>
        <v/>
      </c>
      <c r="S51" s="149" t="str">
        <f>IF(ISNUMBER('Intended instruction time'!S51),IF($K$12="WEEK",'Intended instruction time'!S51*$AC51*$AD51,IF($K$12="YEAR",'Intended instruction time'!S51*$AD51,"")),IF('Intended instruction time'!S51="","",'Intended instruction time'!S51))</f>
        <v/>
      </c>
      <c r="T51" s="149" t="str">
        <f>IF(ISNUMBER('Intended instruction time'!T51),IF($K$12="WEEK",'Intended instruction time'!T51*$AC51*$AD51,IF($K$12="YEAR",'Intended instruction time'!T51*$AD51,"")),IF('Intended instruction time'!T51="","",'Intended instruction time'!T51))</f>
        <v/>
      </c>
      <c r="U51" s="149" t="str">
        <f>IF(ISNUMBER('Intended instruction time'!U51),IF($K$12="WEEK",'Intended instruction time'!U51*$AC51*$AD51,IF($K$12="YEAR",'Intended instruction time'!U51*$AD51,"")),IF('Intended instruction time'!U51="","",'Intended instruction time'!U51))</f>
        <v/>
      </c>
      <c r="V51" s="149" t="str">
        <f>IF(ISNUMBER('Intended instruction time'!V51),IF($K$12="WEEK",'Intended instruction time'!V51*$AC51*$AD51,IF($K$12="YEAR",'Intended instruction time'!V51*$AD51,"")),IF('Intended instruction time'!V51="","",'Intended instruction time'!V51))</f>
        <v/>
      </c>
      <c r="W51" s="149" t="str">
        <f>IF(ISNUMBER('Intended instruction time'!W51),IF($K$12="WEEK",'Intended instruction time'!W51*$AC51*$AD51,IF($K$12="YEAR",'Intended instruction time'!W51*$AD51,"")),IF('Intended instruction time'!W51="","",'Intended instruction time'!W51))</f>
        <v/>
      </c>
      <c r="X51" s="149" t="str">
        <f>IF(ISNUMBER('Intended instruction time'!X51),IF($K$12="WEEK",'Intended instruction time'!X51*$AC51*$AD51,IF($K$12="YEAR",'Intended instruction time'!X51*$AD51,"")),IF('Intended instruction time'!X51="","",'Intended instruction time'!X51))</f>
        <v/>
      </c>
      <c r="Y51" s="149" t="str">
        <f>IF(ISNUMBER('Intended instruction time'!Y51),IF($K$12="WEEK",'Intended instruction time'!Y51*$AC51*$AD51,IF($K$12="YEAR",'Intended instruction time'!Y51*$AD51,"")),IF('Intended instruction time'!Y51="","",'Intended instruction time'!Y51))</f>
        <v/>
      </c>
      <c r="Z51" s="56">
        <f t="shared" si="5"/>
        <v>0</v>
      </c>
      <c r="AA51" s="149" t="str">
        <f>IF(ISNUMBER('Intended instruction time'!AA51),IF($K$12="WEEK",'Intended instruction time'!AA51*$AC51*$AD51,IF($K$12="YEAR",'Intended instruction time'!AA51*$AD51,"")),IF('Intended instruction time'!AA51="","",'Intended instruction time'!AA51))</f>
        <v/>
      </c>
      <c r="AB51" s="26"/>
      <c r="AC51" s="145" t="str">
        <f t="shared" si="3"/>
        <v/>
      </c>
      <c r="AD51" s="145" t="str">
        <f t="shared" si="3"/>
        <v/>
      </c>
      <c r="AE51" s="163"/>
    </row>
    <row r="52" spans="1:31" ht="12.75" customHeight="1" x14ac:dyDescent="0.3">
      <c r="A52" s="40" t="str">
        <f>'Intended instruction time'!A52</f>
        <v>F10</v>
      </c>
      <c r="B52" s="52">
        <f>'Intended instruction time'!B52</f>
        <v>0</v>
      </c>
      <c r="C52" s="53"/>
      <c r="D52" s="60">
        <f t="shared" si="4"/>
        <v>1</v>
      </c>
      <c r="E52" s="148">
        <f>'Intended instruction time'!E52</f>
        <v>0</v>
      </c>
      <c r="F52" s="148">
        <f>'Intended instruction time'!F52</f>
        <v>0</v>
      </c>
      <c r="G52" s="32"/>
      <c r="H52" s="149" t="str">
        <f>IF(ISNUMBER('Intended instruction time'!H52),IF($K$12="WEEK",'Intended instruction time'!H52*$AC52*$AD52,IF($K$12="YEAR",'Intended instruction time'!H52*$AD52,"")),IF('Intended instruction time'!H52="","",'Intended instruction time'!H52))</f>
        <v/>
      </c>
      <c r="I52" s="149" t="str">
        <f>IF(ISNUMBER('Intended instruction time'!I52),IF($K$12="WEEK",'Intended instruction time'!I52*$AC52*$AD52,IF($K$12="YEAR",'Intended instruction time'!I52*$AD52,"")),IF('Intended instruction time'!I52="","",'Intended instruction time'!I52))</f>
        <v/>
      </c>
      <c r="J52" s="149" t="str">
        <f>IF(ISNUMBER('Intended instruction time'!J52),IF($K$12="WEEK",'Intended instruction time'!J52*$AC52*$AD52,IF($K$12="YEAR",'Intended instruction time'!J52*$AD52,"")),IF('Intended instruction time'!J52="","",'Intended instruction time'!J52))</f>
        <v/>
      </c>
      <c r="K52" s="149" t="str">
        <f>IF(ISNUMBER('Intended instruction time'!K52),IF($K$12="WEEK",'Intended instruction time'!K52*$AC52*$AD52,IF($K$12="YEAR",'Intended instruction time'!K52*$AD52,"")),IF('Intended instruction time'!K52="","",'Intended instruction time'!K52))</f>
        <v/>
      </c>
      <c r="L52" s="149" t="str">
        <f>IF(ISNUMBER('Intended instruction time'!L52),IF($K$12="WEEK",'Intended instruction time'!L52*$AC52*$AD52,IF($K$12="YEAR",'Intended instruction time'!L52*$AD52,"")),IF('Intended instruction time'!L52="","",'Intended instruction time'!L52))</f>
        <v/>
      </c>
      <c r="M52" s="149" t="str">
        <f>IF(ISNUMBER('Intended instruction time'!M52),IF($K$12="WEEK",'Intended instruction time'!M52*$AC52*$AD52,IF($K$12="YEAR",'Intended instruction time'!M52*$AD52,"")),IF('Intended instruction time'!M52="","",'Intended instruction time'!M52))</f>
        <v/>
      </c>
      <c r="N52" s="149" t="str">
        <f>IF(ISNUMBER('Intended instruction time'!N52),IF($K$12="WEEK",'Intended instruction time'!N52*$AC52*$AD52,IF($K$12="YEAR",'Intended instruction time'!N52*$AD52,"")),IF('Intended instruction time'!N52="","",'Intended instruction time'!N52))</f>
        <v/>
      </c>
      <c r="O52" s="149" t="str">
        <f>IF(ISNUMBER('Intended instruction time'!O52),IF($K$12="WEEK",'Intended instruction time'!O52*$AC52*$AD52,IF($K$12="YEAR",'Intended instruction time'!O52*$AD52,"")),IF('Intended instruction time'!O52="","",'Intended instruction time'!O52))</f>
        <v/>
      </c>
      <c r="P52" s="149" t="str">
        <f>IF(ISNUMBER('Intended instruction time'!P52),IF($K$12="WEEK",'Intended instruction time'!P52*$AC52*$AD52,IF($K$12="YEAR",'Intended instruction time'!P52*$AD52,"")),IF('Intended instruction time'!P52="","",'Intended instruction time'!P52))</f>
        <v/>
      </c>
      <c r="Q52" s="149" t="str">
        <f>IF(ISNUMBER('Intended instruction time'!Q52),IF($K$12="WEEK",'Intended instruction time'!Q52*$AC52*$AD52,IF($K$12="YEAR",'Intended instruction time'!Q52*$AD52,"")),IF('Intended instruction time'!Q52="","",'Intended instruction time'!Q52))</f>
        <v/>
      </c>
      <c r="R52" s="149" t="str">
        <f>IF(ISNUMBER('Intended instruction time'!R52),IF($K$12="WEEK",'Intended instruction time'!R52*$AC52*$AD52,IF($K$12="YEAR",'Intended instruction time'!R52*$AD52,"")),IF('Intended instruction time'!R52="","",'Intended instruction time'!R52))</f>
        <v/>
      </c>
      <c r="S52" s="149" t="str">
        <f>IF(ISNUMBER('Intended instruction time'!S52),IF($K$12="WEEK",'Intended instruction time'!S52*$AC52*$AD52,IF($K$12="YEAR",'Intended instruction time'!S52*$AD52,"")),IF('Intended instruction time'!S52="","",'Intended instruction time'!S52))</f>
        <v/>
      </c>
      <c r="T52" s="149" t="str">
        <f>IF(ISNUMBER('Intended instruction time'!T52),IF($K$12="WEEK",'Intended instruction time'!T52*$AC52*$AD52,IF($K$12="YEAR",'Intended instruction time'!T52*$AD52,"")),IF('Intended instruction time'!T52="","",'Intended instruction time'!T52))</f>
        <v/>
      </c>
      <c r="U52" s="149" t="str">
        <f>IF(ISNUMBER('Intended instruction time'!U52),IF($K$12="WEEK",'Intended instruction time'!U52*$AC52*$AD52,IF($K$12="YEAR",'Intended instruction time'!U52*$AD52,"")),IF('Intended instruction time'!U52="","",'Intended instruction time'!U52))</f>
        <v/>
      </c>
      <c r="V52" s="149" t="str">
        <f>IF(ISNUMBER('Intended instruction time'!V52),IF($K$12="WEEK",'Intended instruction time'!V52*$AC52*$AD52,IF($K$12="YEAR",'Intended instruction time'!V52*$AD52,"")),IF('Intended instruction time'!V52="","",'Intended instruction time'!V52))</f>
        <v/>
      </c>
      <c r="W52" s="149" t="str">
        <f>IF(ISNUMBER('Intended instruction time'!W52),IF($K$12="WEEK",'Intended instruction time'!W52*$AC52*$AD52,IF($K$12="YEAR",'Intended instruction time'!W52*$AD52,"")),IF('Intended instruction time'!W52="","",'Intended instruction time'!W52))</f>
        <v/>
      </c>
      <c r="X52" s="149" t="str">
        <f>IF(ISNUMBER('Intended instruction time'!X52),IF($K$12="WEEK",'Intended instruction time'!X52*$AC52*$AD52,IF($K$12="YEAR",'Intended instruction time'!X52*$AD52,"")),IF('Intended instruction time'!X52="","",'Intended instruction time'!X52))</f>
        <v/>
      </c>
      <c r="Y52" s="149" t="str">
        <f>IF(ISNUMBER('Intended instruction time'!Y52),IF($K$12="WEEK",'Intended instruction time'!Y52*$AC52*$AD52,IF($K$12="YEAR",'Intended instruction time'!Y52*$AD52,"")),IF('Intended instruction time'!Y52="","",'Intended instruction time'!Y52))</f>
        <v/>
      </c>
      <c r="Z52" s="56">
        <f t="shared" si="5"/>
        <v>0</v>
      </c>
      <c r="AA52" s="149" t="str">
        <f>IF(ISNUMBER('Intended instruction time'!AA52),IF($K$12="WEEK",'Intended instruction time'!AA52*$AC52*$AD52,IF($K$12="YEAR",'Intended instruction time'!AA52*$AD52,"")),IF('Intended instruction time'!AA52="","",'Intended instruction time'!AA52))</f>
        <v/>
      </c>
      <c r="AB52" s="26"/>
      <c r="AC52" s="145" t="str">
        <f>AC51</f>
        <v/>
      </c>
      <c r="AD52" s="145" t="str">
        <f>AD51</f>
        <v/>
      </c>
      <c r="AE52" s="163"/>
    </row>
    <row r="53" spans="1:31" ht="12.75" customHeight="1" x14ac:dyDescent="0.3">
      <c r="A53" s="40" t="str">
        <f>'Intended instruction time'!A53</f>
        <v>F11</v>
      </c>
      <c r="B53" s="52">
        <f>'Intended instruction time'!B53</f>
        <v>0</v>
      </c>
      <c r="C53" s="53"/>
      <c r="D53" s="60">
        <f t="shared" si="4"/>
        <v>1</v>
      </c>
      <c r="E53" s="148">
        <f>'Intended instruction time'!E53</f>
        <v>0</v>
      </c>
      <c r="F53" s="148">
        <f>'Intended instruction time'!F53</f>
        <v>0</v>
      </c>
      <c r="G53" s="32"/>
      <c r="H53" s="149" t="str">
        <f>IF(ISNUMBER('Intended instruction time'!H53),IF($K$12="WEEK",'Intended instruction time'!H53*$AC53*$AD53,IF($K$12="YEAR",'Intended instruction time'!H53*$AD53,"")),IF('Intended instruction time'!H53="","",'Intended instruction time'!H53))</f>
        <v/>
      </c>
      <c r="I53" s="149" t="str">
        <f>IF(ISNUMBER('Intended instruction time'!I53),IF($K$12="WEEK",'Intended instruction time'!I53*$AC53*$AD53,IF($K$12="YEAR",'Intended instruction time'!I53*$AD53,"")),IF('Intended instruction time'!I53="","",'Intended instruction time'!I53))</f>
        <v/>
      </c>
      <c r="J53" s="149" t="str">
        <f>IF(ISNUMBER('Intended instruction time'!J53),IF($K$12="WEEK",'Intended instruction time'!J53*$AC53*$AD53,IF($K$12="YEAR",'Intended instruction time'!J53*$AD53,"")),IF('Intended instruction time'!J53="","",'Intended instruction time'!J53))</f>
        <v/>
      </c>
      <c r="K53" s="149" t="str">
        <f>IF(ISNUMBER('Intended instruction time'!K53),IF($K$12="WEEK",'Intended instruction time'!K53*$AC53*$AD53,IF($K$12="YEAR",'Intended instruction time'!K53*$AD53,"")),IF('Intended instruction time'!K53="","",'Intended instruction time'!K53))</f>
        <v/>
      </c>
      <c r="L53" s="149" t="str">
        <f>IF(ISNUMBER('Intended instruction time'!L53),IF($K$12="WEEK",'Intended instruction time'!L53*$AC53*$AD53,IF($K$12="YEAR",'Intended instruction time'!L53*$AD53,"")),IF('Intended instruction time'!L53="","",'Intended instruction time'!L53))</f>
        <v/>
      </c>
      <c r="M53" s="149" t="str">
        <f>IF(ISNUMBER('Intended instruction time'!M53),IF($K$12="WEEK",'Intended instruction time'!M53*$AC53*$AD53,IF($K$12="YEAR",'Intended instruction time'!M53*$AD53,"")),IF('Intended instruction time'!M53="","",'Intended instruction time'!M53))</f>
        <v/>
      </c>
      <c r="N53" s="149" t="str">
        <f>IF(ISNUMBER('Intended instruction time'!N53),IF($K$12="WEEK",'Intended instruction time'!N53*$AC53*$AD53,IF($K$12="YEAR",'Intended instruction time'!N53*$AD53,"")),IF('Intended instruction time'!N53="","",'Intended instruction time'!N53))</f>
        <v/>
      </c>
      <c r="O53" s="149" t="str">
        <f>IF(ISNUMBER('Intended instruction time'!O53),IF($K$12="WEEK",'Intended instruction time'!O53*$AC53*$AD53,IF($K$12="YEAR",'Intended instruction time'!O53*$AD53,"")),IF('Intended instruction time'!O53="","",'Intended instruction time'!O53))</f>
        <v/>
      </c>
      <c r="P53" s="149" t="str">
        <f>IF(ISNUMBER('Intended instruction time'!P53),IF($K$12="WEEK",'Intended instruction time'!P53*$AC53*$AD53,IF($K$12="YEAR",'Intended instruction time'!P53*$AD53,"")),IF('Intended instruction time'!P53="","",'Intended instruction time'!P53))</f>
        <v/>
      </c>
      <c r="Q53" s="149" t="str">
        <f>IF(ISNUMBER('Intended instruction time'!Q53),IF($K$12="WEEK",'Intended instruction time'!Q53*$AC53*$AD53,IF($K$12="YEAR",'Intended instruction time'!Q53*$AD53,"")),IF('Intended instruction time'!Q53="","",'Intended instruction time'!Q53))</f>
        <v/>
      </c>
      <c r="R53" s="149" t="str">
        <f>IF(ISNUMBER('Intended instruction time'!R53),IF($K$12="WEEK",'Intended instruction time'!R53*$AC53*$AD53,IF($K$12="YEAR",'Intended instruction time'!R53*$AD53,"")),IF('Intended instruction time'!R53="","",'Intended instruction time'!R53))</f>
        <v/>
      </c>
      <c r="S53" s="149" t="str">
        <f>IF(ISNUMBER('Intended instruction time'!S53),IF($K$12="WEEK",'Intended instruction time'!S53*$AC53*$AD53,IF($K$12="YEAR",'Intended instruction time'!S53*$AD53,"")),IF('Intended instruction time'!S53="","",'Intended instruction time'!S53))</f>
        <v/>
      </c>
      <c r="T53" s="149" t="str">
        <f>IF(ISNUMBER('Intended instruction time'!T53),IF($K$12="WEEK",'Intended instruction time'!T53*$AC53*$AD53,IF($K$12="YEAR",'Intended instruction time'!T53*$AD53,"")),IF('Intended instruction time'!T53="","",'Intended instruction time'!T53))</f>
        <v/>
      </c>
      <c r="U53" s="149" t="str">
        <f>IF(ISNUMBER('Intended instruction time'!U53),IF($K$12="WEEK",'Intended instruction time'!U53*$AC53*$AD53,IF($K$12="YEAR",'Intended instruction time'!U53*$AD53,"")),IF('Intended instruction time'!U53="","",'Intended instruction time'!U53))</f>
        <v/>
      </c>
      <c r="V53" s="149" t="str">
        <f>IF(ISNUMBER('Intended instruction time'!V53),IF($K$12="WEEK",'Intended instruction time'!V53*$AC53*$AD53,IF($K$12="YEAR",'Intended instruction time'!V53*$AD53,"")),IF('Intended instruction time'!V53="","",'Intended instruction time'!V53))</f>
        <v/>
      </c>
      <c r="W53" s="149" t="str">
        <f>IF(ISNUMBER('Intended instruction time'!W53),IF($K$12="WEEK",'Intended instruction time'!W53*$AC53*$AD53,IF($K$12="YEAR",'Intended instruction time'!W53*$AD53,"")),IF('Intended instruction time'!W53="","",'Intended instruction time'!W53))</f>
        <v/>
      </c>
      <c r="X53" s="149" t="str">
        <f>IF(ISNUMBER('Intended instruction time'!X53),IF($K$12="WEEK",'Intended instruction time'!X53*$AC53*$AD53,IF($K$12="YEAR",'Intended instruction time'!X53*$AD53,"")),IF('Intended instruction time'!X53="","",'Intended instruction time'!X53))</f>
        <v/>
      </c>
      <c r="Y53" s="149" t="str">
        <f>IF(ISNUMBER('Intended instruction time'!Y53),IF($K$12="WEEK",'Intended instruction time'!Y53*$AC53*$AD53,IF($K$12="YEAR",'Intended instruction time'!Y53*$AD53,"")),IF('Intended instruction time'!Y53="","",'Intended instruction time'!Y53))</f>
        <v/>
      </c>
      <c r="Z53" s="56">
        <f t="shared" si="5"/>
        <v>0</v>
      </c>
      <c r="AA53" s="149" t="str">
        <f>IF(ISNUMBER('Intended instruction time'!AA53),IF($K$12="WEEK",'Intended instruction time'!AA53*$AC53*$AD53,IF($K$12="YEAR",'Intended instruction time'!AA53*$AD53,"")),IF('Intended instruction time'!AA53="","",'Intended instruction time'!AA53))</f>
        <v/>
      </c>
      <c r="AB53" s="26"/>
      <c r="AC53" s="145" t="str">
        <f>AC30</f>
        <v/>
      </c>
      <c r="AD53" s="145" t="str">
        <f>AD30</f>
        <v/>
      </c>
      <c r="AE53" s="163"/>
    </row>
    <row r="54" spans="1:31" ht="12.75" customHeight="1" x14ac:dyDescent="0.3">
      <c r="A54" s="40" t="str">
        <f>'Intended instruction time'!A54</f>
        <v>F12</v>
      </c>
      <c r="B54" s="52">
        <f>'Intended instruction time'!B54</f>
        <v>0</v>
      </c>
      <c r="C54" s="53"/>
      <c r="D54" s="60"/>
      <c r="E54" s="148">
        <f>'Intended instruction time'!E54</f>
        <v>0</v>
      </c>
      <c r="F54" s="148">
        <f>'Intended instruction time'!F54</f>
        <v>0</v>
      </c>
      <c r="G54" s="32"/>
      <c r="H54" s="149" t="str">
        <f>IF(ISNUMBER('Intended instruction time'!H54),IF($K$12="WEEK",'Intended instruction time'!H54*$AC54*$AD54,IF($K$12="YEAR",'Intended instruction time'!H54*$AD54,"")),IF('Intended instruction time'!H54="","",'Intended instruction time'!H54))</f>
        <v/>
      </c>
      <c r="I54" s="149" t="str">
        <f>IF(ISNUMBER('Intended instruction time'!I54),IF($K$12="WEEK",'Intended instruction time'!I54*$AC54*$AD54,IF($K$12="YEAR",'Intended instruction time'!I54*$AD54,"")),IF('Intended instruction time'!I54="","",'Intended instruction time'!I54))</f>
        <v/>
      </c>
      <c r="J54" s="149" t="str">
        <f>IF(ISNUMBER('Intended instruction time'!J54),IF($K$12="WEEK",'Intended instruction time'!J54*$AC54*$AD54,IF($K$12="YEAR",'Intended instruction time'!J54*$AD54,"")),IF('Intended instruction time'!J54="","",'Intended instruction time'!J54))</f>
        <v/>
      </c>
      <c r="K54" s="149" t="str">
        <f>IF(ISNUMBER('Intended instruction time'!K54),IF($K$12="WEEK",'Intended instruction time'!K54*$AC54*$AD54,IF($K$12="YEAR",'Intended instruction time'!K54*$AD54,"")),IF('Intended instruction time'!K54="","",'Intended instruction time'!K54))</f>
        <v/>
      </c>
      <c r="L54" s="149" t="str">
        <f>IF(ISNUMBER('Intended instruction time'!L54),IF($K$12="WEEK",'Intended instruction time'!L54*$AC54*$AD54,IF($K$12="YEAR",'Intended instruction time'!L54*$AD54,"")),IF('Intended instruction time'!L54="","",'Intended instruction time'!L54))</f>
        <v/>
      </c>
      <c r="M54" s="149" t="str">
        <f>IF(ISNUMBER('Intended instruction time'!M54),IF($K$12="WEEK",'Intended instruction time'!M54*$AC54*$AD54,IF($K$12="YEAR",'Intended instruction time'!M54*$AD54,"")),IF('Intended instruction time'!M54="","",'Intended instruction time'!M54))</f>
        <v/>
      </c>
      <c r="N54" s="149" t="str">
        <f>IF(ISNUMBER('Intended instruction time'!N54),IF($K$12="WEEK",'Intended instruction time'!N54*$AC54*$AD54,IF($K$12="YEAR",'Intended instruction time'!N54*$AD54,"")),IF('Intended instruction time'!N54="","",'Intended instruction time'!N54))</f>
        <v/>
      </c>
      <c r="O54" s="149" t="str">
        <f>IF(ISNUMBER('Intended instruction time'!O54),IF($K$12="WEEK",'Intended instruction time'!O54*$AC54*$AD54,IF($K$12="YEAR",'Intended instruction time'!O54*$AD54,"")),IF('Intended instruction time'!O54="","",'Intended instruction time'!O54))</f>
        <v/>
      </c>
      <c r="P54" s="149" t="str">
        <f>IF(ISNUMBER('Intended instruction time'!P54),IF($K$12="WEEK",'Intended instruction time'!P54*$AC54*$AD54,IF($K$12="YEAR",'Intended instruction time'!P54*$AD54,"")),IF('Intended instruction time'!P54="","",'Intended instruction time'!P54))</f>
        <v/>
      </c>
      <c r="Q54" s="149" t="str">
        <f>IF(ISNUMBER('Intended instruction time'!Q54),IF($K$12="WEEK",'Intended instruction time'!Q54*$AC54*$AD54,IF($K$12="YEAR",'Intended instruction time'!Q54*$AD54,"")),IF('Intended instruction time'!Q54="","",'Intended instruction time'!Q54))</f>
        <v/>
      </c>
      <c r="R54" s="149" t="str">
        <f>IF(ISNUMBER('Intended instruction time'!R54),IF($K$12="WEEK",'Intended instruction time'!R54*$AC54*$AD54,IF($K$12="YEAR",'Intended instruction time'!R54*$AD54,"")),IF('Intended instruction time'!R54="","",'Intended instruction time'!R54))</f>
        <v/>
      </c>
      <c r="S54" s="149" t="str">
        <f>IF(ISNUMBER('Intended instruction time'!S54),IF($K$12="WEEK",'Intended instruction time'!S54*$AC54*$AD54,IF($K$12="YEAR",'Intended instruction time'!S54*$AD54,"")),IF('Intended instruction time'!S54="","",'Intended instruction time'!S54))</f>
        <v/>
      </c>
      <c r="T54" s="149" t="str">
        <f>IF(ISNUMBER('Intended instruction time'!T54),IF($K$12="WEEK",'Intended instruction time'!T54*$AC54*$AD54,IF($K$12="YEAR",'Intended instruction time'!T54*$AD54,"")),IF('Intended instruction time'!T54="","",'Intended instruction time'!T54))</f>
        <v/>
      </c>
      <c r="U54" s="149" t="str">
        <f>IF(ISNUMBER('Intended instruction time'!U54),IF($K$12="WEEK",'Intended instruction time'!U54*$AC54*$AD54,IF($K$12="YEAR",'Intended instruction time'!U54*$AD54,"")),IF('Intended instruction time'!U54="","",'Intended instruction time'!U54))</f>
        <v/>
      </c>
      <c r="V54" s="149" t="str">
        <f>IF(ISNUMBER('Intended instruction time'!V54),IF($K$12="WEEK",'Intended instruction time'!V54*$AC54*$AD54,IF($K$12="YEAR",'Intended instruction time'!V54*$AD54,"")),IF('Intended instruction time'!V54="","",'Intended instruction time'!V54))</f>
        <v/>
      </c>
      <c r="W54" s="149" t="str">
        <f>IF(ISNUMBER('Intended instruction time'!W54),IF($K$12="WEEK",'Intended instruction time'!W54*$AC54*$AD54,IF($K$12="YEAR",'Intended instruction time'!W54*$AD54,"")),IF('Intended instruction time'!W54="","",'Intended instruction time'!W54))</f>
        <v/>
      </c>
      <c r="X54" s="149" t="str">
        <f>IF(ISNUMBER('Intended instruction time'!X54),IF($K$12="WEEK",'Intended instruction time'!X54*$AC54*$AD54,IF($K$12="YEAR",'Intended instruction time'!X54*$AD54,"")),IF('Intended instruction time'!X54="","",'Intended instruction time'!X54))</f>
        <v/>
      </c>
      <c r="Y54" s="149" t="str">
        <f>IF(ISNUMBER('Intended instruction time'!Y54),IF($K$12="WEEK",'Intended instruction time'!Y54*$AC54*$AD54,IF($K$12="YEAR",'Intended instruction time'!Y54*$AD54,"")),IF('Intended instruction time'!Y54="","",'Intended instruction time'!Y54))</f>
        <v/>
      </c>
      <c r="Z54" s="56">
        <f t="shared" si="5"/>
        <v>0</v>
      </c>
      <c r="AA54" s="149" t="str">
        <f>IF(ISNUMBER('Intended instruction time'!AA54),IF($K$12="WEEK",'Intended instruction time'!AA54*$AC54*$AD54,IF($K$12="YEAR",'Intended instruction time'!AA54*$AD54,"")),IF('Intended instruction time'!AA54="","",'Intended instruction time'!AA54))</f>
        <v/>
      </c>
      <c r="AB54" s="32"/>
      <c r="AC54" s="145" t="str">
        <f>AC31</f>
        <v/>
      </c>
      <c r="AD54" s="145" t="str">
        <f>AD31</f>
        <v/>
      </c>
      <c r="AE54" s="163"/>
    </row>
    <row r="55" spans="1:31" ht="12" customHeight="1" x14ac:dyDescent="0.4">
      <c r="A55" s="187"/>
      <c r="B55" s="187"/>
      <c r="C55" s="198"/>
      <c r="D55" s="187"/>
      <c r="E55" s="187"/>
      <c r="F55" s="187"/>
      <c r="G55" s="187"/>
      <c r="H55" s="187"/>
      <c r="I55" s="187"/>
      <c r="J55" s="187"/>
      <c r="K55" s="187"/>
      <c r="L55" s="187"/>
      <c r="M55" s="187"/>
      <c r="N55" s="187"/>
      <c r="O55" s="187"/>
      <c r="P55" s="187"/>
      <c r="Q55" s="187"/>
      <c r="R55" s="187"/>
      <c r="S55" s="187"/>
      <c r="T55" s="187"/>
      <c r="U55" s="187"/>
      <c r="V55" s="187"/>
      <c r="W55" s="187"/>
      <c r="X55" s="187"/>
      <c r="Y55" s="187"/>
      <c r="Z55" s="187"/>
      <c r="AA55" s="187"/>
      <c r="AB55" s="163"/>
      <c r="AC55" s="177"/>
      <c r="AD55" s="163"/>
      <c r="AE55" s="163"/>
    </row>
    <row r="56" spans="1:31" ht="25.5" customHeight="1" x14ac:dyDescent="0.45">
      <c r="A56" s="163"/>
      <c r="B56" s="104" t="str">
        <f>+'Intended instruction time'!B56</f>
        <v>Number of years</v>
      </c>
      <c r="C56" s="103" t="str">
        <f>A39</f>
        <v>Distribution of the instruction time in the case of Vertical Flexibility</v>
      </c>
      <c r="D56" s="70"/>
      <c r="E56" s="70"/>
      <c r="F56" s="71"/>
      <c r="G56" s="189"/>
      <c r="H56" s="188"/>
      <c r="I56" s="189"/>
      <c r="J56" s="189"/>
      <c r="K56" s="163"/>
      <c r="L56" s="163"/>
      <c r="M56" s="163"/>
      <c r="N56" s="163"/>
      <c r="O56" s="163"/>
      <c r="P56" s="163"/>
      <c r="Q56" s="163"/>
      <c r="R56" s="163"/>
      <c r="S56" s="163"/>
      <c r="T56" s="128"/>
      <c r="U56" s="72"/>
      <c r="V56" s="72"/>
      <c r="W56" s="72"/>
      <c r="X56" s="72"/>
      <c r="Y56" s="115" t="str">
        <f>'Intended instruction time'!Y56</f>
        <v>Vertical Flexibility: Sub-total Compulsory II</v>
      </c>
      <c r="Z56" s="116">
        <f>SUM(Z57:Z59)</f>
        <v>0</v>
      </c>
      <c r="AA56" s="221"/>
      <c r="AB56" s="163"/>
      <c r="AC56" s="163"/>
      <c r="AD56" s="177"/>
      <c r="AE56" s="163"/>
    </row>
    <row r="57" spans="1:31" ht="12.75" customHeight="1" x14ac:dyDescent="0.3">
      <c r="A57" s="65" t="str">
        <f>+'Intended instruction time'!A57</f>
        <v>F13</v>
      </c>
      <c r="B57" s="87">
        <f>B35</f>
        <v>0</v>
      </c>
      <c r="C57" s="93" t="str">
        <f>+'Intended instruction time'!C57</f>
        <v>Primary (ISCED 1)</v>
      </c>
      <c r="D57" s="91"/>
      <c r="E57" s="91"/>
      <c r="F57" s="92"/>
      <c r="G57" s="43"/>
      <c r="H57" s="150" t="str">
        <f>IF(ISNUMBER('Intended instruction time'!H57),IF($K$12="WEEK",'Intended instruction time'!H57*$AC57*$AD57,IF($K$12="YEAR",'Intended instruction time'!H57*$AD57,"")),IF('Intended instruction time'!H57="","",'Intended instruction time'!H57))</f>
        <v/>
      </c>
      <c r="I57" s="151" t="str">
        <f>IF(ISNUMBER('Intended instruction time'!I57),IF($K$12="WEEK",'Intended instruction time'!I57*$AC57*$AD57,IF($K$12="YEAR",'Intended instruction time'!I57*$AD57,"")),IF('Intended instruction time'!I57="","",'Intended instruction time'!I57))</f>
        <v/>
      </c>
      <c r="J57" s="151" t="str">
        <f>IF(ISNUMBER('Intended instruction time'!J57),IF($K$12="WEEK",'Intended instruction time'!J57*$AC57*$AD57,IF($K$12="YEAR",'Intended instruction time'!J57*$AD57,"")),IF('Intended instruction time'!J57="","",'Intended instruction time'!J57))</f>
        <v/>
      </c>
      <c r="K57" s="151" t="str">
        <f>IF(ISNUMBER('Intended instruction time'!K57),IF($K$12="WEEK",'Intended instruction time'!K57*$AC57*$AD57,IF($K$12="YEAR",'Intended instruction time'!K57*$AD57,"")),IF('Intended instruction time'!K57="","",'Intended instruction time'!K57))</f>
        <v/>
      </c>
      <c r="L57" s="151" t="str">
        <f>IF(ISNUMBER('Intended instruction time'!L57),IF($K$12="WEEK",'Intended instruction time'!L57*$AC57*$AD57,IF($K$12="YEAR",'Intended instruction time'!L57*$AD57,"")),IF('Intended instruction time'!L57="","",'Intended instruction time'!L57))</f>
        <v/>
      </c>
      <c r="M57" s="151" t="str">
        <f>IF(ISNUMBER('Intended instruction time'!M57),IF($K$12="WEEK",'Intended instruction time'!M57*$AC57*$AD57,IF($K$12="YEAR",'Intended instruction time'!M57*$AD57,"")),IF('Intended instruction time'!M57="","",'Intended instruction time'!M57))</f>
        <v/>
      </c>
      <c r="N57" s="151" t="str">
        <f>IF(ISNUMBER('Intended instruction time'!N57),IF($K$12="WEEK",'Intended instruction time'!N57*$AC57*$AD57,IF($K$12="YEAR",'Intended instruction time'!N57*$AD57,"")),IF('Intended instruction time'!N57="","",'Intended instruction time'!N57))</f>
        <v/>
      </c>
      <c r="O57" s="151" t="str">
        <f>IF(ISNUMBER('Intended instruction time'!O57),IF($K$12="WEEK",'Intended instruction time'!O57*$AC57*$AD57,IF($K$12="YEAR",'Intended instruction time'!O57*$AD57,"")),IF('Intended instruction time'!O57="","",'Intended instruction time'!O57))</f>
        <v/>
      </c>
      <c r="P57" s="151" t="str">
        <f>IF(ISNUMBER('Intended instruction time'!P57),IF($K$12="WEEK",'Intended instruction time'!P57*$AC57*$AD57,IF($K$12="YEAR",'Intended instruction time'!P57*$AD57,"")),IF('Intended instruction time'!P57="","",'Intended instruction time'!P57))</f>
        <v/>
      </c>
      <c r="Q57" s="151" t="str">
        <f>IF(ISNUMBER('Intended instruction time'!Q57),IF($K$12="WEEK",'Intended instruction time'!Q57*$AC57*$AD57,IF($K$12="YEAR",'Intended instruction time'!Q57*$AD57,"")),IF('Intended instruction time'!Q57="","",'Intended instruction time'!Q57))</f>
        <v/>
      </c>
      <c r="R57" s="151" t="str">
        <f>IF(ISNUMBER('Intended instruction time'!R57),IF($K$12="WEEK",'Intended instruction time'!R57*$AC57*$AD57,IF($K$12="YEAR",'Intended instruction time'!R57*$AD57,"")),IF('Intended instruction time'!R57="","",'Intended instruction time'!R57))</f>
        <v/>
      </c>
      <c r="S57" s="151" t="str">
        <f>IF(ISNUMBER('Intended instruction time'!S57),IF($K$12="WEEK",'Intended instruction time'!S57*$AC57*$AD57,IF($K$12="YEAR",'Intended instruction time'!S57*$AD57,"")),IF('Intended instruction time'!S57="","",'Intended instruction time'!S57))</f>
        <v/>
      </c>
      <c r="T57" s="151" t="str">
        <f>IF(ISNUMBER('Intended instruction time'!T57),IF($K$12="WEEK",'Intended instruction time'!T57*$AC57*$AD57,IF($K$12="YEAR",'Intended instruction time'!T57*$AD57,"")),IF('Intended instruction time'!T57="","",'Intended instruction time'!T57))</f>
        <v/>
      </c>
      <c r="U57" s="151" t="str">
        <f>IF(ISNUMBER('Intended instruction time'!U57),IF($K$12="WEEK",'Intended instruction time'!U57*$AC57*$AD57,IF($K$12="YEAR",'Intended instruction time'!U57*$AD57,"")),IF('Intended instruction time'!U57="","",'Intended instruction time'!U57))</f>
        <v/>
      </c>
      <c r="V57" s="151" t="str">
        <f>IF(ISNUMBER('Intended instruction time'!V57),IF($K$12="WEEK",'Intended instruction time'!V57*$AC57*$AD57,IF($K$12="YEAR",'Intended instruction time'!V57*$AD57,"")),IF('Intended instruction time'!V57="","",'Intended instruction time'!V57))</f>
        <v/>
      </c>
      <c r="W57" s="151" t="str">
        <f>IF(ISNUMBER('Intended instruction time'!W57),IF($K$12="WEEK",'Intended instruction time'!W57*$AC57*$AD57,IF($K$12="YEAR",'Intended instruction time'!W57*$AD57,"")),IF('Intended instruction time'!W57="","",'Intended instruction time'!W57))</f>
        <v/>
      </c>
      <c r="X57" s="151" t="str">
        <f>IF(ISNUMBER('Intended instruction time'!X57),IF($K$12="WEEK",'Intended instruction time'!X57*$AC57*$AD57,IF($K$12="YEAR",'Intended instruction time'!X57*$AD57,"")),IF('Intended instruction time'!X57="","",'Intended instruction time'!X57))</f>
        <v/>
      </c>
      <c r="Y57" s="151" t="str">
        <f>IF(ISNUMBER('Intended instruction time'!Y57),IF($K$12="WEEK",'Intended instruction time'!Y57*$AC57*$AD57,IF($K$12="YEAR",'Intended instruction time'!Y57*$AD57,"")),IF('Intended instruction time'!Y57="","",'Intended instruction time'!Y57))</f>
        <v/>
      </c>
      <c r="Z57" s="141">
        <f>SUM(H57:Y57)</f>
        <v>0</v>
      </c>
      <c r="AA57" s="152" t="str">
        <f>IF(ISNUMBER('Intended instruction time'!AA57),IF($K$12="WEEK",'Intended instruction time'!AA57*$AC57*$AD57,IF($K$12="YEAR",'Intended instruction time'!AA57*$AD57,"")),IF('Intended instruction time'!AA57="","",'Intended instruction time'!AA57))</f>
        <v/>
      </c>
      <c r="AB57" s="163"/>
      <c r="AC57" s="163"/>
      <c r="AD57" s="177"/>
      <c r="AE57" s="163"/>
    </row>
    <row r="58" spans="1:31" ht="12.75" customHeight="1" x14ac:dyDescent="0.3">
      <c r="A58" s="65" t="str">
        <f>+'Intended instruction time'!A58</f>
        <v>F14</v>
      </c>
      <c r="B58" s="87">
        <f>B36</f>
        <v>0</v>
      </c>
      <c r="C58" s="93" t="str">
        <f>+'Intended instruction time'!C58</f>
        <v>Compulsory lower secondary (ISCED 24)</v>
      </c>
      <c r="D58" s="91"/>
      <c r="E58" s="91"/>
      <c r="F58" s="92"/>
      <c r="G58" s="26"/>
      <c r="H58" s="153" t="str">
        <f>IF(ISNUMBER('Intended instruction time'!H58),IF($K$12="WEEK",'Intended instruction time'!H58*$AC58*$AD58,IF($K$12="YEAR",'Intended instruction time'!H58*$AD58,"")),IF('Intended instruction time'!H58="","",'Intended instruction time'!H58))</f>
        <v/>
      </c>
      <c r="I58" s="153" t="str">
        <f>IF(ISNUMBER('Intended instruction time'!I58),IF($K$12="WEEK",'Intended instruction time'!I58*$AC58*$AD58,IF($K$12="YEAR",'Intended instruction time'!I58*$AD58,"")),IF('Intended instruction time'!I58="","",'Intended instruction time'!I58))</f>
        <v/>
      </c>
      <c r="J58" s="153" t="str">
        <f>IF(ISNUMBER('Intended instruction time'!J58),IF($K$12="WEEK",'Intended instruction time'!J58*$AC58*$AD58,IF($K$12="YEAR",'Intended instruction time'!J58*$AD58,"")),IF('Intended instruction time'!J58="","",'Intended instruction time'!J58))</f>
        <v/>
      </c>
      <c r="K58" s="153" t="str">
        <f>IF(ISNUMBER('Intended instruction time'!K58),IF($K$12="WEEK",'Intended instruction time'!K58*$AC58*$AD58,IF($K$12="YEAR",'Intended instruction time'!K58*$AD58,"")),IF('Intended instruction time'!K58="","",'Intended instruction time'!K58))</f>
        <v/>
      </c>
      <c r="L58" s="153" t="str">
        <f>IF(ISNUMBER('Intended instruction time'!L58),IF($K$12="WEEK",'Intended instruction time'!L58*$AC58*$AD58,IF($K$12="YEAR",'Intended instruction time'!L58*$AD58,"")),IF('Intended instruction time'!L58="","",'Intended instruction time'!L58))</f>
        <v/>
      </c>
      <c r="M58" s="153" t="str">
        <f>IF(ISNUMBER('Intended instruction time'!M58),IF($K$12="WEEK",'Intended instruction time'!M58*$AC58*$AD58,IF($K$12="YEAR",'Intended instruction time'!M58*$AD58,"")),IF('Intended instruction time'!M58="","",'Intended instruction time'!M58))</f>
        <v/>
      </c>
      <c r="N58" s="153" t="str">
        <f>IF(ISNUMBER('Intended instruction time'!N58),IF($K$12="WEEK",'Intended instruction time'!N58*$AC58*$AD58,IF($K$12="YEAR",'Intended instruction time'!N58*$AD58,"")),IF('Intended instruction time'!N58="","",'Intended instruction time'!N58))</f>
        <v/>
      </c>
      <c r="O58" s="153" t="str">
        <f>IF(ISNUMBER('Intended instruction time'!O58),IF($K$12="WEEK",'Intended instruction time'!O58*$AC58*$AD58,IF($K$12="YEAR",'Intended instruction time'!O58*$AD58,"")),IF('Intended instruction time'!O58="","",'Intended instruction time'!O58))</f>
        <v/>
      </c>
      <c r="P58" s="153" t="str">
        <f>IF(ISNUMBER('Intended instruction time'!P58),IF($K$12="WEEK",'Intended instruction time'!P58*$AC58*$AD58,IF($K$12="YEAR",'Intended instruction time'!P58*$AD58,"")),IF('Intended instruction time'!P58="","",'Intended instruction time'!P58))</f>
        <v/>
      </c>
      <c r="Q58" s="153" t="str">
        <f>IF(ISNUMBER('Intended instruction time'!Q58),IF($K$12="WEEK",'Intended instruction time'!Q58*$AC58*$AD58,IF($K$12="YEAR",'Intended instruction time'!Q58*$AD58,"")),IF('Intended instruction time'!Q58="","",'Intended instruction time'!Q58))</f>
        <v/>
      </c>
      <c r="R58" s="153" t="str">
        <f>IF(ISNUMBER('Intended instruction time'!R58),IF($K$12="WEEK",'Intended instruction time'!R58*$AC58*$AD58,IF($K$12="YEAR",'Intended instruction time'!R58*$AD58,"")),IF('Intended instruction time'!R58="","",'Intended instruction time'!R58))</f>
        <v/>
      </c>
      <c r="S58" s="153" t="str">
        <f>IF(ISNUMBER('Intended instruction time'!S58),IF($K$12="WEEK",'Intended instruction time'!S58*$AC58*$AD58,IF($K$12="YEAR",'Intended instruction time'!S58*$AD58,"")),IF('Intended instruction time'!S58="","",'Intended instruction time'!S58))</f>
        <v/>
      </c>
      <c r="T58" s="153" t="str">
        <f>IF(ISNUMBER('Intended instruction time'!T58),IF($K$12="WEEK",'Intended instruction time'!T58*$AC58*$AD58,IF($K$12="YEAR",'Intended instruction time'!T58*$AD58,"")),IF('Intended instruction time'!T58="","",'Intended instruction time'!T58))</f>
        <v/>
      </c>
      <c r="U58" s="153" t="str">
        <f>IF(ISNUMBER('Intended instruction time'!U58),IF($K$12="WEEK",'Intended instruction time'!U58*$AC58*$AD58,IF($K$12="YEAR",'Intended instruction time'!U58*$AD58,"")),IF('Intended instruction time'!U58="","",'Intended instruction time'!U58))</f>
        <v/>
      </c>
      <c r="V58" s="153" t="str">
        <f>IF(ISNUMBER('Intended instruction time'!V58),IF($K$12="WEEK",'Intended instruction time'!V58*$AC58*$AD58,IF($K$12="YEAR",'Intended instruction time'!V58*$AD58,"")),IF('Intended instruction time'!V58="","",'Intended instruction time'!V58))</f>
        <v/>
      </c>
      <c r="W58" s="153" t="str">
        <f>IF(ISNUMBER('Intended instruction time'!W58),IF($K$12="WEEK",'Intended instruction time'!W58*$AC58*$AD58,IF($K$12="YEAR",'Intended instruction time'!W58*$AD58,"")),IF('Intended instruction time'!W58="","",'Intended instruction time'!W58))</f>
        <v/>
      </c>
      <c r="X58" s="153" t="str">
        <f>IF(ISNUMBER('Intended instruction time'!X58),IF($K$12="WEEK",'Intended instruction time'!X58*$AC58*$AD58,IF($K$12="YEAR",'Intended instruction time'!X58*$AD58,"")),IF('Intended instruction time'!X58="","",'Intended instruction time'!X58))</f>
        <v/>
      </c>
      <c r="Y58" s="153" t="str">
        <f>IF(ISNUMBER('Intended instruction time'!Y58),IF($K$12="WEEK",'Intended instruction time'!Y58*$AC58*$AD58,IF($K$12="YEAR",'Intended instruction time'!Y58*$AD58,"")),IF('Intended instruction time'!Y58="","",'Intended instruction time'!Y58))</f>
        <v/>
      </c>
      <c r="Z58" s="142">
        <f t="shared" ref="Z58:Z59" si="6">SUM(H58:Y58)</f>
        <v>0</v>
      </c>
      <c r="AA58" s="152" t="str">
        <f>IF(ISNUMBER('Intended instruction time'!AA58),IF($K$12="WEEK",'Intended instruction time'!AA58*$AC58*$AD58,IF($K$12="YEAR",'Intended instruction time'!AA58*$AD58,"")),IF('Intended instruction time'!AA58="","",'Intended instruction time'!AA58))</f>
        <v/>
      </c>
      <c r="AB58" s="163"/>
      <c r="AC58" s="163"/>
      <c r="AD58" s="177"/>
      <c r="AE58" s="163"/>
    </row>
    <row r="59" spans="1:31" ht="12.75" customHeight="1" x14ac:dyDescent="0.3">
      <c r="A59" s="65" t="str">
        <f>+'Intended instruction time'!A59</f>
        <v>F15</v>
      </c>
      <c r="B59" s="87">
        <f>B37</f>
        <v>0</v>
      </c>
      <c r="C59" s="93" t="str">
        <f>+'Intended instruction time'!C59</f>
        <v>Compulsory upper secondary (ISCED 34)</v>
      </c>
      <c r="D59" s="91"/>
      <c r="E59" s="91"/>
      <c r="F59" s="92"/>
      <c r="G59" s="32"/>
      <c r="H59" s="153" t="str">
        <f>IF(ISNUMBER('Intended instruction time'!H59),IF($K$12="WEEK",'Intended instruction time'!H59*$AC59*$AD59,IF($K$12="YEAR",'Intended instruction time'!H59*$AD59,"")),IF('Intended instruction time'!H59="","",'Intended instruction time'!H59))</f>
        <v/>
      </c>
      <c r="I59" s="153" t="str">
        <f>IF(ISNUMBER('Intended instruction time'!I59),IF($K$12="WEEK",'Intended instruction time'!I59*$AC59*$AD59,IF($K$12="YEAR",'Intended instruction time'!I59*$AD59,"")),IF('Intended instruction time'!I59="","",'Intended instruction time'!I59))</f>
        <v/>
      </c>
      <c r="J59" s="153" t="str">
        <f>IF(ISNUMBER('Intended instruction time'!J59),IF($K$12="WEEK",'Intended instruction time'!J59*$AC59*$AD59,IF($K$12="YEAR",'Intended instruction time'!J59*$AD59,"")),IF('Intended instruction time'!J59="","",'Intended instruction time'!J59))</f>
        <v/>
      </c>
      <c r="K59" s="153" t="str">
        <f>IF(ISNUMBER('Intended instruction time'!K59),IF($K$12="WEEK",'Intended instruction time'!K59*$AC59*$AD59,IF($K$12="YEAR",'Intended instruction time'!K59*$AD59,"")),IF('Intended instruction time'!K59="","",'Intended instruction time'!K59))</f>
        <v/>
      </c>
      <c r="L59" s="153" t="str">
        <f>IF(ISNUMBER('Intended instruction time'!L59),IF($K$12="WEEK",'Intended instruction time'!L59*$AC59*$AD59,IF($K$12="YEAR",'Intended instruction time'!L59*$AD59,"")),IF('Intended instruction time'!L59="","",'Intended instruction time'!L59))</f>
        <v/>
      </c>
      <c r="M59" s="153" t="str">
        <f>IF(ISNUMBER('Intended instruction time'!M59),IF($K$12="WEEK",'Intended instruction time'!M59*$AC59*$AD59,IF($K$12="YEAR",'Intended instruction time'!M59*$AD59,"")),IF('Intended instruction time'!M59="","",'Intended instruction time'!M59))</f>
        <v/>
      </c>
      <c r="N59" s="153" t="str">
        <f>IF(ISNUMBER('Intended instruction time'!N59),IF($K$12="WEEK",'Intended instruction time'!N59*$AC59*$AD59,IF($K$12="YEAR",'Intended instruction time'!N59*$AD59,"")),IF('Intended instruction time'!N59="","",'Intended instruction time'!N59))</f>
        <v/>
      </c>
      <c r="O59" s="153" t="str">
        <f>IF(ISNUMBER('Intended instruction time'!O59),IF($K$12="WEEK",'Intended instruction time'!O59*$AC59*$AD59,IF($K$12="YEAR",'Intended instruction time'!O59*$AD59,"")),IF('Intended instruction time'!O59="","",'Intended instruction time'!O59))</f>
        <v/>
      </c>
      <c r="P59" s="153" t="str">
        <f>IF(ISNUMBER('Intended instruction time'!P59),IF($K$12="WEEK",'Intended instruction time'!P59*$AC59*$AD59,IF($K$12="YEAR",'Intended instruction time'!P59*$AD59,"")),IF('Intended instruction time'!P59="","",'Intended instruction time'!P59))</f>
        <v/>
      </c>
      <c r="Q59" s="153" t="str">
        <f>IF(ISNUMBER('Intended instruction time'!Q59),IF($K$12="WEEK",'Intended instruction time'!Q59*$AC59*$AD59,IF($K$12="YEAR",'Intended instruction time'!Q59*$AD59,"")),IF('Intended instruction time'!Q59="","",'Intended instruction time'!Q59))</f>
        <v/>
      </c>
      <c r="R59" s="153" t="str">
        <f>IF(ISNUMBER('Intended instruction time'!R59),IF($K$12="WEEK",'Intended instruction time'!R59*$AC59*$AD59,IF($K$12="YEAR",'Intended instruction time'!R59*$AD59,"")),IF('Intended instruction time'!R59="","",'Intended instruction time'!R59))</f>
        <v/>
      </c>
      <c r="S59" s="153" t="str">
        <f>IF(ISNUMBER('Intended instruction time'!S59),IF($K$12="WEEK",'Intended instruction time'!S59*$AC59*$AD59,IF($K$12="YEAR",'Intended instruction time'!S59*$AD59,"")),IF('Intended instruction time'!S59="","",'Intended instruction time'!S59))</f>
        <v/>
      </c>
      <c r="T59" s="153" t="str">
        <f>IF(ISNUMBER('Intended instruction time'!T59),IF($K$12="WEEK",'Intended instruction time'!T59*$AC59*$AD59,IF($K$12="YEAR",'Intended instruction time'!T59*$AD59,"")),IF('Intended instruction time'!T59="","",'Intended instruction time'!T59))</f>
        <v/>
      </c>
      <c r="U59" s="153" t="str">
        <f>IF(ISNUMBER('Intended instruction time'!U59),IF($K$12="WEEK",'Intended instruction time'!U59*$AC59*$AD59,IF($K$12="YEAR",'Intended instruction time'!U59*$AD59,"")),IF('Intended instruction time'!U59="","",'Intended instruction time'!U59))</f>
        <v/>
      </c>
      <c r="V59" s="153" t="str">
        <f>IF(ISNUMBER('Intended instruction time'!V59),IF($K$12="WEEK",'Intended instruction time'!V59*$AC59*$AD59,IF($K$12="YEAR",'Intended instruction time'!V59*$AD59,"")),IF('Intended instruction time'!V59="","",'Intended instruction time'!V59))</f>
        <v/>
      </c>
      <c r="W59" s="153" t="str">
        <f>IF(ISNUMBER('Intended instruction time'!W59),IF($K$12="WEEK",'Intended instruction time'!W59*$AC59*$AD59,IF($K$12="YEAR",'Intended instruction time'!W59*$AD59,"")),IF('Intended instruction time'!W59="","",'Intended instruction time'!W59))</f>
        <v/>
      </c>
      <c r="X59" s="153" t="str">
        <f>IF(ISNUMBER('Intended instruction time'!X59),IF($K$12="WEEK",'Intended instruction time'!X59*$AC59*$AD59,IF($K$12="YEAR",'Intended instruction time'!X59*$AD59,"")),IF('Intended instruction time'!X59="","",'Intended instruction time'!X59))</f>
        <v/>
      </c>
      <c r="Y59" s="153" t="str">
        <f>IF(ISNUMBER('Intended instruction time'!Y59),IF($K$12="WEEK",'Intended instruction time'!Y59*$AC59*$AD59,IF($K$12="YEAR",'Intended instruction time'!Y59*$AD59,"")),IF('Intended instruction time'!Y59="","",'Intended instruction time'!Y59))</f>
        <v/>
      </c>
      <c r="Z59" s="142">
        <f t="shared" si="6"/>
        <v>0</v>
      </c>
      <c r="AA59" s="152" t="str">
        <f>IF(ISNUMBER('Intended instruction time'!AA59),IF($K$12="WEEK",'Intended instruction time'!AA59*$AC59*$AD59,IF($K$12="YEAR",'Intended instruction time'!AA59*$AD59,"")),IF('Intended instruction time'!AA59="","",'Intended instruction time'!AA59))</f>
        <v/>
      </c>
      <c r="AB59" s="163"/>
      <c r="AC59" s="163"/>
      <c r="AD59" s="177"/>
      <c r="AE59" s="163"/>
    </row>
    <row r="60" spans="1:31" ht="12.75" customHeight="1" x14ac:dyDescent="0.3">
      <c r="A60" s="163"/>
      <c r="B60" s="163"/>
      <c r="C60" s="163"/>
      <c r="D60" s="163"/>
      <c r="E60" s="163"/>
      <c r="F60" s="163"/>
      <c r="G60" s="163"/>
      <c r="H60" s="163"/>
      <c r="I60" s="163"/>
      <c r="J60" s="163"/>
      <c r="K60" s="163"/>
      <c r="L60" s="163"/>
      <c r="M60" s="163"/>
      <c r="N60" s="163"/>
      <c r="O60" s="163"/>
      <c r="P60" s="163"/>
      <c r="Q60" s="163"/>
      <c r="R60" s="163"/>
      <c r="S60" s="163"/>
      <c r="T60" s="163"/>
      <c r="U60" s="163"/>
      <c r="V60" s="163"/>
      <c r="W60" s="163"/>
      <c r="X60" s="163"/>
      <c r="Y60" s="163"/>
      <c r="Z60" s="163"/>
      <c r="AA60" s="163"/>
      <c r="AB60" s="163"/>
      <c r="AC60" s="163"/>
      <c r="AD60" s="177"/>
      <c r="AE60" s="163"/>
    </row>
    <row r="61" spans="1:31" ht="21" customHeight="1" x14ac:dyDescent="0.3">
      <c r="A61" s="180" t="str">
        <f>'Intended instruction time'!A61</f>
        <v>Total Instruction time</v>
      </c>
      <c r="B61" s="163"/>
      <c r="C61" s="179"/>
      <c r="D61" s="179"/>
      <c r="E61" s="179"/>
      <c r="F61" s="179"/>
      <c r="G61" s="179"/>
      <c r="H61" s="179"/>
      <c r="I61" s="179"/>
      <c r="J61" s="179"/>
      <c r="K61" s="179"/>
      <c r="L61" s="179"/>
      <c r="M61" s="179"/>
      <c r="N61" s="179"/>
      <c r="O61" s="179"/>
      <c r="P61" s="179"/>
      <c r="Q61" s="179"/>
      <c r="R61" s="179"/>
      <c r="S61" s="179"/>
      <c r="T61" s="179"/>
      <c r="U61" s="179"/>
      <c r="V61" s="179"/>
      <c r="W61" s="179"/>
      <c r="X61" s="179"/>
      <c r="Y61" s="179"/>
      <c r="Z61" s="179"/>
      <c r="AA61" s="179"/>
      <c r="AB61" s="163"/>
      <c r="AC61" s="163"/>
      <c r="AD61" s="177"/>
      <c r="AE61" s="163"/>
    </row>
    <row r="62" spans="1:31" ht="12" customHeight="1" x14ac:dyDescent="0.3">
      <c r="A62" s="163"/>
      <c r="B62" s="197"/>
      <c r="C62" s="163"/>
      <c r="D62" s="163"/>
      <c r="E62" s="163"/>
      <c r="F62" s="163"/>
      <c r="G62" s="163"/>
      <c r="H62" s="163"/>
      <c r="I62" s="163"/>
      <c r="J62" s="163"/>
      <c r="K62" s="163"/>
      <c r="L62" s="163"/>
      <c r="M62" s="163"/>
      <c r="N62" s="163"/>
      <c r="O62" s="163"/>
      <c r="P62" s="163"/>
      <c r="Q62" s="163"/>
      <c r="R62" s="163"/>
      <c r="S62" s="163"/>
      <c r="T62" s="163"/>
      <c r="U62" s="163"/>
      <c r="V62" s="163"/>
      <c r="W62" s="163"/>
      <c r="X62" s="163"/>
      <c r="Y62" s="163"/>
      <c r="Z62" s="163"/>
      <c r="AA62" s="163"/>
      <c r="AB62" s="163"/>
      <c r="AC62" s="163"/>
      <c r="AD62" s="177"/>
      <c r="AE62" s="163"/>
    </row>
    <row r="63" spans="1:31" ht="24.75" customHeight="1" x14ac:dyDescent="0.3">
      <c r="B63" s="104" t="str">
        <f>+'Intended instruction time'!B63</f>
        <v>Number of years</v>
      </c>
      <c r="C63" s="103" t="str">
        <f>A61</f>
        <v>Total Instruction time</v>
      </c>
      <c r="D63" s="70"/>
      <c r="E63" s="70"/>
      <c r="F63" s="71"/>
      <c r="G63" s="189"/>
      <c r="H63" s="172"/>
      <c r="I63" s="189"/>
      <c r="J63" s="189"/>
      <c r="K63" s="163"/>
      <c r="L63" s="163"/>
      <c r="M63" s="163"/>
      <c r="N63" s="163"/>
      <c r="O63" s="163"/>
      <c r="P63" s="163"/>
      <c r="Q63" s="163"/>
      <c r="R63" s="163"/>
      <c r="S63" s="163"/>
      <c r="T63" s="128"/>
      <c r="U63" s="72"/>
      <c r="V63" s="72"/>
      <c r="W63" s="72"/>
      <c r="X63" s="72"/>
      <c r="Y63" s="115" t="str">
        <f>'Intended instruction time'!Y63</f>
        <v>Instruction Time: Total Compulsory</v>
      </c>
      <c r="Z63" s="116">
        <f ca="1">SUM(Z56,Z34)</f>
        <v>0</v>
      </c>
      <c r="AA63" s="221"/>
      <c r="AB63" s="163"/>
      <c r="AC63" s="163"/>
      <c r="AD63" s="163"/>
      <c r="AE63" s="163"/>
    </row>
    <row r="64" spans="1:31" ht="12.75" customHeight="1" x14ac:dyDescent="0.3">
      <c r="A64" s="65" t="str">
        <f>'Intended instruction time'!A64</f>
        <v>T1</v>
      </c>
      <c r="B64" s="87">
        <f>B57</f>
        <v>0</v>
      </c>
      <c r="C64" s="93" t="str">
        <f>+'Intended instruction time'!C64</f>
        <v>Primary (ISCED 1)</v>
      </c>
      <c r="D64" s="91"/>
      <c r="E64" s="91"/>
      <c r="F64" s="92"/>
      <c r="G64" s="43"/>
      <c r="H64" s="160" t="str">
        <f t="shared" ref="H64" ca="1" si="7">IF(SUM(H57,H35)&gt;0,SUM(H57,H35),"")</f>
        <v/>
      </c>
      <c r="I64" s="160" t="str">
        <f t="shared" ref="I64:AA64" ca="1" si="8">IF(SUM(I57,I35)&gt;0,SUM(I57,I35),"")</f>
        <v/>
      </c>
      <c r="J64" s="160" t="str">
        <f t="shared" ca="1" si="8"/>
        <v/>
      </c>
      <c r="K64" s="160" t="str">
        <f t="shared" ca="1" si="8"/>
        <v/>
      </c>
      <c r="L64" s="160" t="str">
        <f t="shared" ca="1" si="8"/>
        <v/>
      </c>
      <c r="M64" s="160" t="str">
        <f t="shared" ca="1" si="8"/>
        <v/>
      </c>
      <c r="N64" s="160" t="str">
        <f t="shared" ca="1" si="8"/>
        <v/>
      </c>
      <c r="O64" s="160" t="str">
        <f t="shared" ca="1" si="8"/>
        <v/>
      </c>
      <c r="P64" s="160" t="str">
        <f t="shared" ca="1" si="8"/>
        <v/>
      </c>
      <c r="Q64" s="160" t="str">
        <f t="shared" ca="1" si="8"/>
        <v/>
      </c>
      <c r="R64" s="160" t="str">
        <f t="shared" ca="1" si="8"/>
        <v/>
      </c>
      <c r="S64" s="160" t="str">
        <f t="shared" ca="1" si="8"/>
        <v/>
      </c>
      <c r="T64" s="160" t="str">
        <f t="shared" ca="1" si="8"/>
        <v/>
      </c>
      <c r="U64" s="160" t="str">
        <f t="shared" ca="1" si="8"/>
        <v/>
      </c>
      <c r="V64" s="160" t="str">
        <f t="shared" ca="1" si="8"/>
        <v/>
      </c>
      <c r="W64" s="160" t="str">
        <f t="shared" ca="1" si="8"/>
        <v/>
      </c>
      <c r="X64" s="160" t="str">
        <f t="shared" ca="1" si="8"/>
        <v/>
      </c>
      <c r="Y64" s="160" t="str">
        <f t="shared" ca="1" si="8"/>
        <v/>
      </c>
      <c r="Z64" s="160" t="str">
        <f t="shared" ca="1" si="8"/>
        <v/>
      </c>
      <c r="AA64" s="160" t="str">
        <f t="shared" ca="1" si="8"/>
        <v/>
      </c>
      <c r="AB64" s="163"/>
      <c r="AC64" s="163"/>
      <c r="AD64" s="163"/>
      <c r="AE64" s="163"/>
    </row>
    <row r="65" spans="1:31" ht="12.75" customHeight="1" x14ac:dyDescent="0.3">
      <c r="A65" s="65" t="str">
        <f>'Intended instruction time'!A65</f>
        <v>T2</v>
      </c>
      <c r="B65" s="87">
        <f>B58</f>
        <v>0</v>
      </c>
      <c r="C65" s="93" t="str">
        <f>+'Intended instruction time'!C65</f>
        <v>Compulsory lower secondary (ISCED 24)</v>
      </c>
      <c r="D65" s="91"/>
      <c r="E65" s="91"/>
      <c r="F65" s="92"/>
      <c r="G65" s="26"/>
      <c r="H65" s="160" t="str">
        <f t="shared" ref="H65" ca="1" si="9">IF(SUM(H58,H36)&gt;0,SUM(H58,H36),"")</f>
        <v/>
      </c>
      <c r="I65" s="160" t="str">
        <f t="shared" ref="I65:AA65" ca="1" si="10">IF(SUM(I58,I36)&gt;0,SUM(I58,I36),"")</f>
        <v/>
      </c>
      <c r="J65" s="160" t="str">
        <f t="shared" ca="1" si="10"/>
        <v/>
      </c>
      <c r="K65" s="160" t="str">
        <f t="shared" ca="1" si="10"/>
        <v/>
      </c>
      <c r="L65" s="160" t="str">
        <f t="shared" ca="1" si="10"/>
        <v/>
      </c>
      <c r="M65" s="160" t="str">
        <f t="shared" ca="1" si="10"/>
        <v/>
      </c>
      <c r="N65" s="160" t="str">
        <f t="shared" ca="1" si="10"/>
        <v/>
      </c>
      <c r="O65" s="160" t="str">
        <f t="shared" ca="1" si="10"/>
        <v/>
      </c>
      <c r="P65" s="160" t="str">
        <f t="shared" ca="1" si="10"/>
        <v/>
      </c>
      <c r="Q65" s="160" t="str">
        <f t="shared" ca="1" si="10"/>
        <v/>
      </c>
      <c r="R65" s="160" t="str">
        <f t="shared" ca="1" si="10"/>
        <v/>
      </c>
      <c r="S65" s="160" t="str">
        <f t="shared" ca="1" si="10"/>
        <v/>
      </c>
      <c r="T65" s="160" t="str">
        <f t="shared" ca="1" si="10"/>
        <v/>
      </c>
      <c r="U65" s="160" t="str">
        <f t="shared" ca="1" si="10"/>
        <v/>
      </c>
      <c r="V65" s="160" t="str">
        <f t="shared" ca="1" si="10"/>
        <v/>
      </c>
      <c r="W65" s="160" t="str">
        <f t="shared" ca="1" si="10"/>
        <v/>
      </c>
      <c r="X65" s="160" t="str">
        <f t="shared" ca="1" si="10"/>
        <v/>
      </c>
      <c r="Y65" s="160" t="str">
        <f t="shared" ca="1" si="10"/>
        <v/>
      </c>
      <c r="Z65" s="160" t="str">
        <f t="shared" ca="1" si="10"/>
        <v/>
      </c>
      <c r="AA65" s="160" t="str">
        <f t="shared" ca="1" si="10"/>
        <v/>
      </c>
      <c r="AB65" s="163"/>
      <c r="AC65" s="163"/>
      <c r="AD65" s="163"/>
      <c r="AE65" s="163"/>
    </row>
    <row r="66" spans="1:31" ht="12.75" customHeight="1" x14ac:dyDescent="0.3">
      <c r="A66" s="65" t="str">
        <f>'Intended instruction time'!A66</f>
        <v>T3</v>
      </c>
      <c r="B66" s="87">
        <f>B59</f>
        <v>0</v>
      </c>
      <c r="C66" s="93" t="str">
        <f>+'Intended instruction time'!C66</f>
        <v>Compulsory upper secondary (ISCED 34)</v>
      </c>
      <c r="D66" s="91"/>
      <c r="E66" s="91"/>
      <c r="F66" s="92"/>
      <c r="G66" s="32"/>
      <c r="H66" s="160" t="str">
        <f t="shared" ref="H66" ca="1" si="11">IF(SUM(H59,H37)&gt;0,SUM(H59,H37),"")</f>
        <v/>
      </c>
      <c r="I66" s="160" t="str">
        <f t="shared" ref="I66:AA66" ca="1" si="12">IF(SUM(I59,I37)&gt;0,SUM(I59,I37),"")</f>
        <v/>
      </c>
      <c r="J66" s="160" t="str">
        <f t="shared" ca="1" si="12"/>
        <v/>
      </c>
      <c r="K66" s="160" t="str">
        <f t="shared" ca="1" si="12"/>
        <v/>
      </c>
      <c r="L66" s="160" t="str">
        <f t="shared" ca="1" si="12"/>
        <v/>
      </c>
      <c r="M66" s="160" t="str">
        <f t="shared" ca="1" si="12"/>
        <v/>
      </c>
      <c r="N66" s="160" t="str">
        <f t="shared" ca="1" si="12"/>
        <v/>
      </c>
      <c r="O66" s="160" t="str">
        <f t="shared" ca="1" si="12"/>
        <v/>
      </c>
      <c r="P66" s="160" t="str">
        <f t="shared" ca="1" si="12"/>
        <v/>
      </c>
      <c r="Q66" s="160" t="str">
        <f t="shared" ca="1" si="12"/>
        <v/>
      </c>
      <c r="R66" s="160" t="str">
        <f t="shared" ca="1" si="12"/>
        <v/>
      </c>
      <c r="S66" s="160" t="str">
        <f t="shared" ca="1" si="12"/>
        <v/>
      </c>
      <c r="T66" s="160" t="str">
        <f t="shared" ca="1" si="12"/>
        <v/>
      </c>
      <c r="U66" s="160" t="str">
        <f t="shared" ca="1" si="12"/>
        <v/>
      </c>
      <c r="V66" s="160" t="str">
        <f t="shared" ca="1" si="12"/>
        <v/>
      </c>
      <c r="W66" s="160" t="str">
        <f t="shared" ca="1" si="12"/>
        <v/>
      </c>
      <c r="X66" s="160" t="str">
        <f t="shared" ca="1" si="12"/>
        <v/>
      </c>
      <c r="Y66" s="160" t="str">
        <f t="shared" ca="1" si="12"/>
        <v/>
      </c>
      <c r="Z66" s="160" t="str">
        <f t="shared" ca="1" si="12"/>
        <v/>
      </c>
      <c r="AA66" s="160" t="str">
        <f t="shared" ca="1" si="12"/>
        <v/>
      </c>
      <c r="AB66" s="163"/>
      <c r="AC66" s="163"/>
      <c r="AD66" s="163"/>
      <c r="AE66" s="163"/>
    </row>
    <row r="67" spans="1:31" ht="12.75" customHeight="1" x14ac:dyDescent="0.3">
      <c r="A67" s="163"/>
      <c r="B67" s="163"/>
      <c r="C67" s="163"/>
      <c r="D67" s="163"/>
      <c r="E67" s="163"/>
      <c r="F67" s="163"/>
      <c r="G67" s="163"/>
      <c r="H67" s="163"/>
      <c r="I67" s="163"/>
      <c r="J67" s="163"/>
      <c r="K67" s="163"/>
      <c r="L67" s="163"/>
      <c r="M67" s="163"/>
      <c r="N67" s="163"/>
      <c r="O67" s="163"/>
      <c r="P67" s="163"/>
      <c r="Q67" s="163"/>
      <c r="R67" s="163"/>
      <c r="S67" s="163"/>
      <c r="T67" s="163"/>
      <c r="U67" s="163"/>
      <c r="V67" s="163"/>
      <c r="W67" s="163"/>
      <c r="X67" s="163"/>
      <c r="Y67" s="163"/>
      <c r="Z67" s="163"/>
      <c r="AA67" s="163"/>
      <c r="AB67" s="163"/>
      <c r="AC67" s="163"/>
      <c r="AD67" s="163"/>
      <c r="AE67" s="163"/>
    </row>
    <row r="68" spans="1:31" ht="21" customHeight="1" x14ac:dyDescent="0.3">
      <c r="A68" s="180" t="str">
        <f>'Intended instruction time'!A68</f>
        <v>Statistics</v>
      </c>
      <c r="B68" s="163"/>
      <c r="C68" s="179"/>
      <c r="D68" s="179"/>
      <c r="E68" s="179"/>
      <c r="F68" s="179"/>
      <c r="G68" s="179"/>
      <c r="H68" s="179"/>
      <c r="I68" s="179"/>
      <c r="J68" s="179"/>
      <c r="K68" s="179"/>
      <c r="L68" s="179"/>
      <c r="M68" s="179"/>
      <c r="N68" s="179"/>
      <c r="O68" s="179"/>
      <c r="P68" s="179"/>
      <c r="Q68" s="179"/>
      <c r="R68" s="179"/>
      <c r="S68" s="179"/>
      <c r="T68" s="179"/>
      <c r="U68" s="179"/>
      <c r="V68" s="179"/>
      <c r="W68" s="179"/>
      <c r="X68" s="179"/>
      <c r="Y68" s="179"/>
      <c r="Z68" s="179"/>
      <c r="AA68" s="179"/>
      <c r="AB68" s="163"/>
      <c r="AC68" s="163"/>
      <c r="AD68" s="163"/>
      <c r="AE68" s="163"/>
    </row>
    <row r="69" spans="1:31" ht="10" customHeight="1" x14ac:dyDescent="0.3">
      <c r="A69" s="179"/>
      <c r="B69" s="181"/>
      <c r="C69" s="179"/>
      <c r="D69" s="179"/>
      <c r="E69" s="179"/>
      <c r="F69" s="179"/>
      <c r="G69" s="179"/>
      <c r="H69" s="179"/>
      <c r="I69" s="179"/>
      <c r="J69" s="179"/>
      <c r="K69" s="179"/>
      <c r="L69" s="179"/>
      <c r="M69" s="179"/>
      <c r="N69" s="179"/>
      <c r="O69" s="179"/>
      <c r="P69" s="179"/>
      <c r="Q69" s="179"/>
      <c r="R69" s="179"/>
      <c r="S69" s="179"/>
      <c r="T69" s="179"/>
      <c r="U69" s="179"/>
      <c r="V69" s="179"/>
      <c r="W69" s="179"/>
      <c r="X69" s="179"/>
      <c r="Y69" s="179"/>
      <c r="Z69" s="179"/>
      <c r="AA69" s="179"/>
      <c r="AB69" s="163"/>
      <c r="AC69" s="163"/>
      <c r="AD69" s="163"/>
      <c r="AE69" s="163"/>
    </row>
    <row r="70" spans="1:31" ht="12.75" customHeight="1" x14ac:dyDescent="0.3">
      <c r="A70" s="163"/>
      <c r="B70" s="75" t="str">
        <f>+'Intended instruction time'!B70</f>
        <v>Percentage of students following the reported curriculum in primary education (ISCED 1)</v>
      </c>
      <c r="C70" s="76"/>
      <c r="D70" s="76"/>
      <c r="E70" s="76"/>
      <c r="F70" s="76"/>
      <c r="G70" s="76"/>
      <c r="H70" s="76"/>
      <c r="I70" s="76"/>
      <c r="J70" s="76"/>
      <c r="K70" s="76"/>
      <c r="L70" s="76"/>
      <c r="M70" s="76"/>
      <c r="N70" s="154">
        <f>'Intended instruction time'!N70</f>
        <v>0</v>
      </c>
      <c r="O70" s="155"/>
      <c r="P70" s="163"/>
      <c r="Q70" s="163"/>
      <c r="R70" s="163"/>
      <c r="S70" s="163"/>
      <c r="T70" s="163"/>
      <c r="U70" s="163"/>
      <c r="V70" s="163"/>
      <c r="W70" s="163"/>
      <c r="X70" s="163"/>
      <c r="Y70" s="163"/>
      <c r="Z70" s="163"/>
      <c r="AA70" s="163"/>
      <c r="AB70" s="163"/>
      <c r="AC70" s="163"/>
      <c r="AD70" s="163"/>
      <c r="AE70" s="163"/>
    </row>
    <row r="71" spans="1:31" ht="12.75" customHeight="1" x14ac:dyDescent="0.3">
      <c r="A71" s="163"/>
      <c r="B71" s="77" t="str">
        <f>+'Intended instruction time'!B71</f>
        <v>Percentage of students following the reported curriculum in lower secondary education (ISCED 24)</v>
      </c>
      <c r="C71" s="41"/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156">
        <f>'Intended instruction time'!N71</f>
        <v>0</v>
      </c>
      <c r="O71" s="157"/>
      <c r="P71" s="163"/>
      <c r="Q71" s="163"/>
      <c r="R71" s="163"/>
      <c r="S71" s="163"/>
      <c r="T71" s="163"/>
      <c r="U71" s="163"/>
      <c r="V71" s="163"/>
      <c r="W71" s="163"/>
      <c r="X71" s="163"/>
      <c r="Y71" s="163"/>
      <c r="Z71" s="163"/>
      <c r="AA71" s="163"/>
      <c r="AB71" s="163"/>
      <c r="AC71" s="163"/>
      <c r="AD71" s="163"/>
      <c r="AE71" s="163"/>
    </row>
    <row r="72" spans="1:31" ht="12.75" customHeight="1" x14ac:dyDescent="0.3">
      <c r="A72" s="163"/>
      <c r="B72" s="78" t="str">
        <f>+'Intended instruction time'!B72</f>
        <v>Percentage of students following the reported curriculum in upper secondary education (ISCED 34)</v>
      </c>
      <c r="C72" s="79"/>
      <c r="D72" s="79"/>
      <c r="E72" s="79"/>
      <c r="F72" s="79"/>
      <c r="G72" s="79"/>
      <c r="H72" s="79"/>
      <c r="I72" s="79"/>
      <c r="J72" s="79"/>
      <c r="K72" s="79"/>
      <c r="L72" s="79"/>
      <c r="M72" s="79"/>
      <c r="N72" s="158">
        <f>'Intended instruction time'!N72</f>
        <v>0</v>
      </c>
      <c r="O72" s="159"/>
      <c r="P72" s="163"/>
      <c r="Q72" s="163"/>
      <c r="R72" s="163"/>
      <c r="S72" s="163"/>
      <c r="T72" s="163"/>
      <c r="U72" s="163"/>
      <c r="V72" s="163"/>
      <c r="W72" s="163"/>
      <c r="X72" s="163"/>
      <c r="Y72" s="163"/>
      <c r="Z72" s="163"/>
      <c r="AA72" s="163"/>
      <c r="AB72" s="163"/>
      <c r="AC72" s="163"/>
      <c r="AD72" s="163"/>
      <c r="AE72" s="163"/>
    </row>
    <row r="73" spans="1:31" x14ac:dyDescent="0.3">
      <c r="A73" s="163"/>
      <c r="B73" s="163"/>
      <c r="C73" s="163"/>
      <c r="D73" s="163"/>
      <c r="E73" s="163"/>
      <c r="F73" s="163"/>
      <c r="G73" s="163"/>
      <c r="H73" s="163"/>
      <c r="I73" s="163"/>
      <c r="J73" s="163"/>
      <c r="K73" s="163"/>
      <c r="L73" s="163"/>
      <c r="M73" s="163"/>
      <c r="N73" s="163"/>
      <c r="O73" s="163"/>
      <c r="P73" s="163"/>
      <c r="Q73" s="163"/>
      <c r="R73" s="163"/>
      <c r="S73" s="163"/>
      <c r="T73" s="163"/>
      <c r="U73" s="163"/>
      <c r="V73" s="163"/>
      <c r="W73" s="163"/>
      <c r="X73" s="163"/>
      <c r="Y73" s="163"/>
      <c r="Z73" s="163"/>
      <c r="AA73" s="163"/>
      <c r="AB73" s="163"/>
      <c r="AC73" s="163"/>
      <c r="AD73" s="163"/>
      <c r="AE73" s="163"/>
    </row>
  </sheetData>
  <sheetProtection sheet="1" objects="1" scenarios="1"/>
  <customSheetViews>
    <customSheetView guid="{EC7A1C79-7024-4C90-9022-3FDD1C60F819}" scale="85" showGridLines="0" fitToPage="1" topLeftCell="A9">
      <selection activeCell="B44" sqref="B44:D44"/>
      <rowBreaks count="1" manualBreakCount="1">
        <brk id="46" max="16383" man="1"/>
      </rowBreaks>
      <colBreaks count="1" manualBreakCount="1">
        <brk id="26" max="1048575" man="1"/>
      </colBreaks>
      <pageMargins left="0" right="0" top="0" bottom="0" header="0" footer="0"/>
      <pageSetup paperSize="9" scale="55" orientation="landscape" horizontalDpi="1200" verticalDpi="1200" r:id="rId1"/>
      <headerFooter alignWithMargins="0"/>
    </customSheetView>
    <customSheetView guid="{999E281C-0518-4967-A54D-48010915E7BF}" scale="85" showGridLines="0" fitToPage="1" state="hidden">
      <selection activeCell="Q43" sqref="Q43"/>
      <rowBreaks count="1" manualBreakCount="1">
        <brk id="42" max="16383" man="1"/>
      </rowBreaks>
      <colBreaks count="1" manualBreakCount="1">
        <brk id="25" max="1048575" man="1"/>
      </colBreaks>
      <pageMargins left="0" right="0" top="0" bottom="0" header="0" footer="0"/>
      <pageSetup paperSize="9" scale="69" orientation="landscape" horizontalDpi="1200" verticalDpi="1200" r:id="rId2"/>
      <headerFooter alignWithMargins="0"/>
    </customSheetView>
  </customSheetViews>
  <mergeCells count="2">
    <mergeCell ref="M7:P8"/>
    <mergeCell ref="K6:P6"/>
  </mergeCells>
  <phoneticPr fontId="0" type="noConversion"/>
  <dataValidations disablePrompts="1" xWindow="229" yWindow="615" count="3">
    <dataValidation type="list" allowBlank="1" showInputMessage="1" showErrorMessage="1" promptTitle="Please select" prompt="Please select from the Drop down menu" sqref="K15:L16" xr:uid="{00000000-0002-0000-0600-000000000000}">
      <formula1>$S$8:$S$9</formula1>
    </dataValidation>
    <dataValidation allowBlank="1" showErrorMessage="1" sqref="L12 O70:O71 N70:N72" xr:uid="{00000000-0002-0000-0600-000001000000}"/>
    <dataValidation allowBlank="1" showErrorMessage="1" prompt="Please indicate the percentage of students following the curriculum reported below as a percentage of students enrolled in general compulsory education._x000a_" sqref="O72" xr:uid="{00000000-0002-0000-0600-000002000000}"/>
  </dataValidations>
  <pageMargins left="0.74803149606299213" right="0.43307086614173229" top="0.98425196850393704" bottom="0.98425196850393704" header="0.51181102362204722" footer="0.51181102362204722"/>
  <pageSetup paperSize="9" scale="61" fitToHeight="0" orientation="landscape" r:id="rId3"/>
  <headerFooter alignWithMargins="0">
    <oddFooter>&amp;C_x000D_&amp;1#&amp;"Calibri"&amp;10&amp;K0000FF Restricted Use - À usage restreint</oddFooter>
  </headerFooter>
  <rowBreaks count="1" manualBreakCount="1">
    <brk id="38" max="16383" man="1"/>
  </rowBreaks>
  <colBreaks count="1" manualBreakCount="1">
    <brk id="26" max="1048575" man="1"/>
  </colBreaks>
  <drawing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786E93-6F41-4612-9133-D37F4CF52BF3}">
  <dimension ref="A1:M61"/>
  <sheetViews>
    <sheetView workbookViewId="0">
      <selection activeCell="C20" sqref="C20"/>
    </sheetView>
  </sheetViews>
  <sheetFormatPr defaultColWidth="8.7265625" defaultRowHeight="12.5" x14ac:dyDescent="0.25"/>
  <cols>
    <col min="1" max="1" width="33.26953125" bestFit="1" customWidth="1"/>
    <col min="3" max="4" width="21.81640625" customWidth="1"/>
    <col min="5" max="5" width="21.81640625" bestFit="1" customWidth="1"/>
    <col min="12" max="12" width="17.453125" customWidth="1"/>
    <col min="13" max="13" width="24.54296875" customWidth="1"/>
  </cols>
  <sheetData>
    <row r="1" spans="1:13" ht="13" x14ac:dyDescent="0.3">
      <c r="A1" s="290" t="s">
        <v>171</v>
      </c>
      <c r="B1" s="291"/>
      <c r="C1" s="291" t="s">
        <v>172</v>
      </c>
      <c r="D1" s="291"/>
      <c r="E1" s="291" t="s">
        <v>173</v>
      </c>
      <c r="J1" t="s">
        <v>2</v>
      </c>
      <c r="K1" s="277" t="s">
        <v>174</v>
      </c>
    </row>
    <row r="2" spans="1:13" x14ac:dyDescent="0.25">
      <c r="A2" s="187"/>
    </row>
    <row r="3" spans="1:13" ht="13" x14ac:dyDescent="0.3">
      <c r="A3" s="283" t="s">
        <v>42</v>
      </c>
      <c r="C3" s="187" t="s">
        <v>175</v>
      </c>
      <c r="D3" s="187"/>
      <c r="E3" s="276" t="s">
        <v>176</v>
      </c>
    </row>
    <row r="4" spans="1:13" x14ac:dyDescent="0.25">
      <c r="A4" s="276" t="s">
        <v>176</v>
      </c>
      <c r="C4" s="187" t="s">
        <v>177</v>
      </c>
      <c r="D4" s="187"/>
      <c r="E4" s="187" t="s">
        <v>178</v>
      </c>
    </row>
    <row r="5" spans="1:13" x14ac:dyDescent="0.25">
      <c r="A5" s="187" t="s">
        <v>175</v>
      </c>
      <c r="C5" s="187" t="s">
        <v>174</v>
      </c>
      <c r="D5" s="187"/>
      <c r="E5" s="276" t="s">
        <v>179</v>
      </c>
      <c r="L5" s="289" t="s">
        <v>180</v>
      </c>
      <c r="M5" s="288"/>
    </row>
    <row r="6" spans="1:13" x14ac:dyDescent="0.25">
      <c r="A6" s="187" t="s">
        <v>177</v>
      </c>
      <c r="C6" s="187" t="s">
        <v>181</v>
      </c>
      <c r="D6" s="187"/>
      <c r="E6" s="276" t="s">
        <v>182</v>
      </c>
      <c r="L6" s="289" t="s">
        <v>172</v>
      </c>
      <c r="M6" s="288"/>
    </row>
    <row r="7" spans="1:13" x14ac:dyDescent="0.25">
      <c r="A7" s="187" t="s">
        <v>183</v>
      </c>
      <c r="C7" s="187" t="s">
        <v>184</v>
      </c>
      <c r="D7" s="187"/>
      <c r="E7" s="276" t="s">
        <v>185</v>
      </c>
      <c r="L7" s="289" t="s">
        <v>173</v>
      </c>
      <c r="M7" s="288"/>
    </row>
    <row r="8" spans="1:13" x14ac:dyDescent="0.25">
      <c r="A8" s="187" t="s">
        <v>186</v>
      </c>
      <c r="C8" s="187" t="s">
        <v>187</v>
      </c>
      <c r="D8" s="187"/>
      <c r="E8" s="276" t="s">
        <v>188</v>
      </c>
    </row>
    <row r="9" spans="1:13" x14ac:dyDescent="0.25">
      <c r="A9" s="187" t="s">
        <v>189</v>
      </c>
      <c r="C9" s="187" t="s">
        <v>190</v>
      </c>
      <c r="D9" s="187"/>
      <c r="E9" s="276" t="s">
        <v>191</v>
      </c>
    </row>
    <row r="10" spans="1:13" x14ac:dyDescent="0.25">
      <c r="A10" s="187" t="s">
        <v>178</v>
      </c>
      <c r="C10" s="187" t="s">
        <v>192</v>
      </c>
      <c r="D10" s="187"/>
      <c r="E10" s="276" t="s">
        <v>193</v>
      </c>
    </row>
    <row r="11" spans="1:13" x14ac:dyDescent="0.25">
      <c r="A11" s="276" t="s">
        <v>179</v>
      </c>
      <c r="C11" s="187" t="s">
        <v>194</v>
      </c>
      <c r="D11" s="187"/>
      <c r="E11" s="276" t="s">
        <v>195</v>
      </c>
    </row>
    <row r="12" spans="1:13" x14ac:dyDescent="0.25">
      <c r="A12" s="187" t="s">
        <v>174</v>
      </c>
      <c r="C12" s="187" t="s">
        <v>196</v>
      </c>
      <c r="D12" s="187"/>
    </row>
    <row r="13" spans="1:13" x14ac:dyDescent="0.25">
      <c r="A13" s="187" t="s">
        <v>197</v>
      </c>
      <c r="C13" s="187" t="s">
        <v>198</v>
      </c>
      <c r="D13" s="187"/>
    </row>
    <row r="14" spans="1:13" x14ac:dyDescent="0.25">
      <c r="A14" s="187" t="s">
        <v>181</v>
      </c>
      <c r="C14" s="187" t="s">
        <v>199</v>
      </c>
      <c r="D14" s="187"/>
    </row>
    <row r="15" spans="1:13" x14ac:dyDescent="0.25">
      <c r="A15" s="187" t="s">
        <v>184</v>
      </c>
      <c r="C15" s="187" t="s">
        <v>200</v>
      </c>
      <c r="D15" s="187"/>
    </row>
    <row r="16" spans="1:13" x14ac:dyDescent="0.25">
      <c r="A16" s="187" t="s">
        <v>187</v>
      </c>
      <c r="C16" s="187" t="s">
        <v>201</v>
      </c>
      <c r="D16" s="187"/>
    </row>
    <row r="17" spans="1:4" x14ac:dyDescent="0.25">
      <c r="A17" s="187" t="s">
        <v>190</v>
      </c>
      <c r="C17" s="187" t="s">
        <v>202</v>
      </c>
      <c r="D17" s="187"/>
    </row>
    <row r="18" spans="1:4" x14ac:dyDescent="0.25">
      <c r="A18" s="187" t="s">
        <v>203</v>
      </c>
      <c r="C18" s="187" t="s">
        <v>204</v>
      </c>
      <c r="D18" s="187"/>
    </row>
    <row r="19" spans="1:4" x14ac:dyDescent="0.25">
      <c r="A19" s="276" t="s">
        <v>182</v>
      </c>
      <c r="C19" s="187" t="s">
        <v>205</v>
      </c>
      <c r="D19" s="187"/>
    </row>
    <row r="20" spans="1:4" x14ac:dyDescent="0.25">
      <c r="A20" s="187" t="s">
        <v>206</v>
      </c>
      <c r="C20" s="187" t="s">
        <v>207</v>
      </c>
      <c r="D20" s="187"/>
    </row>
    <row r="21" spans="1:4" x14ac:dyDescent="0.25">
      <c r="A21" s="187" t="s">
        <v>208</v>
      </c>
    </row>
    <row r="22" spans="1:4" x14ac:dyDescent="0.25">
      <c r="A22" s="187" t="s">
        <v>192</v>
      </c>
    </row>
    <row r="23" spans="1:4" x14ac:dyDescent="0.25">
      <c r="A23" s="187" t="s">
        <v>209</v>
      </c>
    </row>
    <row r="24" spans="1:4" x14ac:dyDescent="0.25">
      <c r="A24" s="187" t="s">
        <v>210</v>
      </c>
    </row>
    <row r="25" spans="1:4" x14ac:dyDescent="0.25">
      <c r="A25" s="187" t="s">
        <v>211</v>
      </c>
    </row>
    <row r="26" spans="1:4" x14ac:dyDescent="0.25">
      <c r="A26" s="187" t="s">
        <v>212</v>
      </c>
    </row>
    <row r="27" spans="1:4" x14ac:dyDescent="0.25">
      <c r="A27" s="187" t="s">
        <v>213</v>
      </c>
    </row>
    <row r="28" spans="1:4" x14ac:dyDescent="0.25">
      <c r="A28" s="187" t="s">
        <v>214</v>
      </c>
    </row>
    <row r="29" spans="1:4" x14ac:dyDescent="0.25">
      <c r="A29" s="187" t="s">
        <v>215</v>
      </c>
    </row>
    <row r="30" spans="1:4" x14ac:dyDescent="0.25">
      <c r="A30" s="187" t="s">
        <v>216</v>
      </c>
    </row>
    <row r="31" spans="1:4" x14ac:dyDescent="0.25">
      <c r="A31" s="187" t="s">
        <v>194</v>
      </c>
    </row>
    <row r="32" spans="1:4" x14ac:dyDescent="0.25">
      <c r="A32" s="187" t="s">
        <v>217</v>
      </c>
    </row>
    <row r="33" spans="1:1" x14ac:dyDescent="0.25">
      <c r="A33" s="187" t="s">
        <v>196</v>
      </c>
    </row>
    <row r="34" spans="1:1" x14ac:dyDescent="0.25">
      <c r="A34" s="187" t="s">
        <v>198</v>
      </c>
    </row>
    <row r="35" spans="1:1" x14ac:dyDescent="0.25">
      <c r="A35" s="187" t="s">
        <v>218</v>
      </c>
    </row>
    <row r="36" spans="1:1" x14ac:dyDescent="0.25">
      <c r="A36" s="276" t="s">
        <v>185</v>
      </c>
    </row>
    <row r="37" spans="1:1" x14ac:dyDescent="0.25">
      <c r="A37" s="187" t="s">
        <v>219</v>
      </c>
    </row>
    <row r="38" spans="1:1" x14ac:dyDescent="0.25">
      <c r="A38" s="187" t="s">
        <v>220</v>
      </c>
    </row>
    <row r="39" spans="1:1" x14ac:dyDescent="0.25">
      <c r="A39" s="276" t="s">
        <v>188</v>
      </c>
    </row>
    <row r="40" spans="1:1" x14ac:dyDescent="0.25">
      <c r="A40" s="187" t="s">
        <v>199</v>
      </c>
    </row>
    <row r="41" spans="1:1" x14ac:dyDescent="0.25">
      <c r="A41" s="276" t="s">
        <v>191</v>
      </c>
    </row>
    <row r="42" spans="1:1" x14ac:dyDescent="0.25">
      <c r="A42" s="187" t="s">
        <v>221</v>
      </c>
    </row>
    <row r="43" spans="1:1" x14ac:dyDescent="0.25">
      <c r="A43" s="187" t="s">
        <v>200</v>
      </c>
    </row>
    <row r="44" spans="1:1" x14ac:dyDescent="0.25">
      <c r="A44" s="276" t="s">
        <v>193</v>
      </c>
    </row>
    <row r="45" spans="1:1" x14ac:dyDescent="0.25">
      <c r="A45" s="187" t="s">
        <v>201</v>
      </c>
    </row>
    <row r="46" spans="1:1" x14ac:dyDescent="0.25">
      <c r="A46" s="187" t="s">
        <v>222</v>
      </c>
    </row>
    <row r="47" spans="1:1" x14ac:dyDescent="0.25">
      <c r="A47" s="187" t="s">
        <v>202</v>
      </c>
    </row>
    <row r="48" spans="1:1" x14ac:dyDescent="0.25">
      <c r="A48" s="187" t="s">
        <v>223</v>
      </c>
    </row>
    <row r="49" spans="1:1" x14ac:dyDescent="0.25">
      <c r="A49" s="187" t="s">
        <v>224</v>
      </c>
    </row>
    <row r="50" spans="1:1" x14ac:dyDescent="0.25">
      <c r="A50" s="187" t="s">
        <v>225</v>
      </c>
    </row>
    <row r="51" spans="1:1" x14ac:dyDescent="0.25">
      <c r="A51" s="187" t="s">
        <v>204</v>
      </c>
    </row>
    <row r="52" spans="1:1" x14ac:dyDescent="0.25">
      <c r="A52" s="276" t="s">
        <v>195</v>
      </c>
    </row>
    <row r="53" spans="1:1" x14ac:dyDescent="0.25">
      <c r="A53" s="187" t="s">
        <v>226</v>
      </c>
    </row>
    <row r="54" spans="1:1" x14ac:dyDescent="0.25">
      <c r="A54" s="187" t="s">
        <v>227</v>
      </c>
    </row>
    <row r="55" spans="1:1" x14ac:dyDescent="0.25">
      <c r="A55" s="187" t="s">
        <v>228</v>
      </c>
    </row>
    <row r="56" spans="1:1" x14ac:dyDescent="0.25">
      <c r="A56" s="187" t="s">
        <v>229</v>
      </c>
    </row>
    <row r="57" spans="1:1" x14ac:dyDescent="0.25">
      <c r="A57" s="187" t="s">
        <v>230</v>
      </c>
    </row>
    <row r="58" spans="1:1" x14ac:dyDescent="0.25">
      <c r="A58" s="187" t="s">
        <v>231</v>
      </c>
    </row>
    <row r="59" spans="1:1" x14ac:dyDescent="0.25">
      <c r="A59" s="187" t="s">
        <v>205</v>
      </c>
    </row>
    <row r="60" spans="1:1" x14ac:dyDescent="0.25">
      <c r="A60" s="187" t="s">
        <v>207</v>
      </c>
    </row>
    <row r="61" spans="1:1" x14ac:dyDescent="0.25">
      <c r="A61" s="187"/>
    </row>
  </sheetData>
  <sortState xmlns:xlrd2="http://schemas.microsoft.com/office/spreadsheetml/2017/richdata2" ref="A4:A61">
    <sortCondition ref="A4:A61"/>
  </sortState>
  <conditionalFormatting sqref="M6">
    <cfRule type="expression" dxfId="1" priority="2" stopIfTrue="1">
      <formula>$K$1=OR($C$3:$C$20)</formula>
    </cfRule>
  </conditionalFormatting>
  <conditionalFormatting sqref="M7">
    <cfRule type="expression" dxfId="0" priority="1">
      <formula>$K$1=OR($C$3:$C$20)</formula>
    </cfRule>
  </conditionalFormatting>
  <pageMargins left="0.7" right="0.7" top="0.75" bottom="0.75" header="0.3" footer="0.3"/>
  <pageSetup paperSize="9" orientation="portrait" verticalDpi="0" r:id="rId1"/>
  <headerFooter>
    <oddFooter>&amp;C_x000D_&amp;1#&amp;"Calibri"&amp;10&amp;K0000FF Restricted Use - À usage restreint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50bf796-665d-42d8-bec5-8541ade97521" xsi:nil="true"/>
    <lcf76f155ced4ddcb4097134ff3c332f xmlns="b29b9b01-a41b-4cdd-ba34-21bb9c415350">
      <Terms xmlns="http://schemas.microsoft.com/office/infopath/2007/PartnerControls"/>
    </lcf76f155ced4ddcb4097134ff3c332f>
    <DB xmlns="b29b9b01-a41b-4cdd-ba34-21bb9c415350" xsi:nil="true"/>
    <Date xmlns="b29b9b01-a41b-4cdd-ba34-21bb9c415350" xsi:nil="true"/>
    <EC_ARES_TRANSFERRED_BY xmlns="150bf796-665d-42d8-bec5-8541ade97521" xsi:nil="true"/>
    <EC_ARES_NUMBER xmlns="150bf796-665d-42d8-bec5-8541ade97521">
      <Url xsi:nil="true"/>
      <Description xsi:nil="true"/>
    </EC_ARES_NUMBER>
    <EC_ARES_DATE_TRANSFERRED xmlns="150bf796-665d-42d8-bec5-8541ade97521" xsi:nil="true"/>
    <Dates xmlns="b29b9b01-a41b-4cdd-ba34-21bb9c41535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1D7CDCA61137D46922835CA98C0641D" ma:contentTypeVersion="24" ma:contentTypeDescription="Crée un document." ma:contentTypeScope="" ma:versionID="0982423282c94aa72ac66265dccedf81">
  <xsd:schema xmlns:xsd="http://www.w3.org/2001/XMLSchema" xmlns:xs="http://www.w3.org/2001/XMLSchema" xmlns:p="http://schemas.microsoft.com/office/2006/metadata/properties" xmlns:ns2="b29b9b01-a41b-4cdd-ba34-21bb9c415350" xmlns:ns3="150bf796-665d-42d8-bec5-8541ade97521" targetNamespace="http://schemas.microsoft.com/office/2006/metadata/properties" ma:root="true" ma:fieldsID="17753fd85b33c0fbd39f20aaa26fd1e3" ns2:_="" ns3:_="">
    <xsd:import namespace="b29b9b01-a41b-4cdd-ba34-21bb9c415350"/>
    <xsd:import namespace="150bf796-665d-42d8-bec5-8541ade9752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DB" minOccurs="0"/>
                <xsd:element ref="ns2:Date" minOccurs="0"/>
                <xsd:element ref="ns3:EC_ARES_NUMBER" minOccurs="0"/>
                <xsd:element ref="ns3:EC_ARES_DATE_TRANSFERRED" minOccurs="0"/>
                <xsd:element ref="ns3:EC_ARES_TRANSFERRED_BY" minOccurs="0"/>
                <xsd:element ref="ns2:Dat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9b9b01-a41b-4cdd-ba34-21bb9c41535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Balises d’images" ma:readOnly="false" ma:fieldId="{5cf76f15-5ced-4ddc-b409-7134ff3c332f}" ma:taxonomyMulti="true" ma:sspId="22b2fad6-9d2c-441c-a321-3f5f1e9bd92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DB" ma:index="25" nillable="true" ma:displayName="DB" ma:description="Database. All Excel files used to create graphs. May contain a 'Questionnaire' folder with all cleaned national Excel fiches " ma:format="Dropdown" ma:internalName="DB">
      <xsd:simpleType>
        <xsd:restriction base="dms:Note">
          <xsd:maxLength value="255"/>
        </xsd:restriction>
      </xsd:simpleType>
    </xsd:element>
    <xsd:element name="Date" ma:index="26" nillable="true" ma:displayName="Date" ma:format="Dropdown" ma:internalName="Date">
      <xsd:simpleType>
        <xsd:restriction base="dms:Text">
          <xsd:maxLength value="255"/>
        </xsd:restriction>
      </xsd:simpleType>
    </xsd:element>
    <xsd:element name="Dates" ma:index="30" nillable="true" ma:displayName="Dates" ma:format="DateOnly" ma:internalName="Dates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0bf796-665d-42d8-bec5-8541ade97521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afa71d90-cee4-4941-9830-466fdaa68746}" ma:internalName="TaxCatchAll" ma:showField="CatchAllData" ma:web="150bf796-665d-42d8-bec5-8541ade9752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C_ARES_NUMBER" ma:index="27" nillable="true" ma:displayName="Ares Number" ma:format="Hyperlink" ma:hidden="true" ma:internalName="EC_ARES_NUMBER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EC_ARES_DATE_TRANSFERRED" ma:index="28" nillable="true" ma:displayName="Transferred to Ares" ma:format="DateTime" ma:hidden="true" ma:internalName="EC_ARES_DATE_TRANSFERRED">
      <xsd:simpleType>
        <xsd:restriction base="dms:DateTime"/>
      </xsd:simpleType>
    </xsd:element>
    <xsd:element name="EC_ARES_TRANSFERRED_BY" ma:index="29" nillable="true" ma:displayName="Transferred By" ma:hidden="true" ma:internalName="EC_ARES_TRANSFERRED_B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A296B0C-047F-4D7D-BE29-7E02ACD675D1}">
  <ds:schemaRefs>
    <ds:schemaRef ds:uri="http://schemas.microsoft.com/office/2006/metadata/properties"/>
    <ds:schemaRef ds:uri="http://schemas.microsoft.com/office/infopath/2007/PartnerControls"/>
    <ds:schemaRef ds:uri="150bf796-665d-42d8-bec5-8541ade97521"/>
    <ds:schemaRef ds:uri="b29b9b01-a41b-4cdd-ba34-21bb9c415350"/>
  </ds:schemaRefs>
</ds:datastoreItem>
</file>

<file path=customXml/itemProps2.xml><?xml version="1.0" encoding="utf-8"?>
<ds:datastoreItem xmlns:ds="http://schemas.openxmlformats.org/officeDocument/2006/customXml" ds:itemID="{4DF08189-D3CD-448E-8D6E-9EA7B7176CB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1A7A7B1-B829-40D9-AD55-336543A14DD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CHANGES</vt:lpstr>
      <vt:lpstr>Intended instruction time</vt:lpstr>
      <vt:lpstr>Organisation of the School day</vt:lpstr>
      <vt:lpstr>Country-specific notes</vt:lpstr>
      <vt:lpstr>Standard intended time</vt:lpstr>
      <vt:lpstr>Control</vt:lpstr>
      <vt:lpstr>CHANGES!Print_Area</vt:lpstr>
      <vt:lpstr>'Country-specific notes'!Print_Area</vt:lpstr>
      <vt:lpstr>'Intended instruction time'!Print_Area</vt:lpstr>
      <vt:lpstr>'Organisation of the School day'!Print_Area</vt:lpstr>
    </vt:vector>
  </TitlesOfParts>
  <Manager/>
  <Company>European Commission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Stanislav Ranguelov</dc:creator>
  <cp:keywords/>
  <dc:description/>
  <cp:lastModifiedBy>BALCON Marie-Pascale (EACEA)</cp:lastModifiedBy>
  <cp:revision/>
  <dcterms:created xsi:type="dcterms:W3CDTF">2010-02-23T14:58:22Z</dcterms:created>
  <dcterms:modified xsi:type="dcterms:W3CDTF">2024-10-22T14:38:29Z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EIBPRECONFIG@1.1001:EIBInternalApprovedAt">
    <vt:lpwstr/>
  </property>
  <property fmtid="{D5CDD505-2E9C-101B-9397-08002B2CF9AE}" pid="3" name="FSC#EIBPRECONFIG@1.1001:EIBInternalApprovedBy">
    <vt:lpwstr/>
  </property>
  <property fmtid="{D5CDD505-2E9C-101B-9397-08002B2CF9AE}" pid="4" name="FSC#EIBPRECONFIG@1.1001:EIBInternalApprovedByPostTitle">
    <vt:lpwstr/>
  </property>
  <property fmtid="{D5CDD505-2E9C-101B-9397-08002B2CF9AE}" pid="5" name="FSC#EIBPRECONFIG@1.1001:EIBSettlementApprovedBy">
    <vt:lpwstr/>
  </property>
  <property fmtid="{D5CDD505-2E9C-101B-9397-08002B2CF9AE}" pid="6" name="FSC#EIBPRECONFIG@1.1001:EIBSettlementApprovedByPostTitle">
    <vt:lpwstr/>
  </property>
  <property fmtid="{D5CDD505-2E9C-101B-9397-08002B2CF9AE}" pid="7" name="FSC#EIBPRECONFIG@1.1001:EIBApprovedAt">
    <vt:lpwstr>25.01.2013</vt:lpwstr>
  </property>
  <property fmtid="{D5CDD505-2E9C-101B-9397-08002B2CF9AE}" pid="8" name="FSC#EIBPRECONFIG@1.1001:EIBApprovedBy">
    <vt:lpwstr>Huber</vt:lpwstr>
  </property>
  <property fmtid="{D5CDD505-2E9C-101B-9397-08002B2CF9AE}" pid="9" name="FSC#EIBPRECONFIG@1.1001:EIBApprovedBySubst">
    <vt:lpwstr/>
  </property>
  <property fmtid="{D5CDD505-2E9C-101B-9397-08002B2CF9AE}" pid="10" name="FSC#EIBPRECONFIG@1.1001:EIBApprovedByTitle">
    <vt:lpwstr>SektChef Mag. Hanspeter Huber</vt:lpwstr>
  </property>
  <property fmtid="{D5CDD505-2E9C-101B-9397-08002B2CF9AE}" pid="11" name="FSC#EIBPRECONFIG@1.1001:EIBApprovedByPostTitle">
    <vt:lpwstr/>
  </property>
  <property fmtid="{D5CDD505-2E9C-101B-9397-08002B2CF9AE}" pid="12" name="FSC#EIBPRECONFIG@1.1001:EIBDepartment">
    <vt:lpwstr>BMUKK-BMWF - IA/1b (BMUKK - IA/1b)</vt:lpwstr>
  </property>
  <property fmtid="{D5CDD505-2E9C-101B-9397-08002B2CF9AE}" pid="13" name="FSC#EIBPRECONFIG@1.1001:EIBDispatchedBy">
    <vt:lpwstr/>
  </property>
  <property fmtid="{D5CDD505-2E9C-101B-9397-08002B2CF9AE}" pid="14" name="FSC#EIBPRECONFIG@1.1001:EIBDispatchedByPostTitle">
    <vt:lpwstr/>
  </property>
  <property fmtid="{D5CDD505-2E9C-101B-9397-08002B2CF9AE}" pid="15" name="FSC#EIBPRECONFIG@1.1001:ExtRefInc">
    <vt:lpwstr/>
  </property>
  <property fmtid="{D5CDD505-2E9C-101B-9397-08002B2CF9AE}" pid="16" name="FSC#EIBPRECONFIG@1.1001:IncomingAddrdate">
    <vt:lpwstr/>
  </property>
  <property fmtid="{D5CDD505-2E9C-101B-9397-08002B2CF9AE}" pid="17" name="FSC#EIBPRECONFIG@1.1001:IncomingDelivery">
    <vt:lpwstr/>
  </property>
  <property fmtid="{D5CDD505-2E9C-101B-9397-08002B2CF9AE}" pid="18" name="FSC#EIBPRECONFIG@1.1001:OwnerEmail">
    <vt:lpwstr>stefan.polzer@bmukk.gv.at</vt:lpwstr>
  </property>
  <property fmtid="{D5CDD505-2E9C-101B-9397-08002B2CF9AE}" pid="19" name="FSC#EIBPRECONFIG@1.1001:OUEmail">
    <vt:lpwstr>ministerium@bmukk.gv.at</vt:lpwstr>
  </property>
  <property fmtid="{D5CDD505-2E9C-101B-9397-08002B2CF9AE}" pid="20" name="FSC#EIBPRECONFIG@1.1001:OwnerGender">
    <vt:lpwstr>Männlich</vt:lpwstr>
  </property>
  <property fmtid="{D5CDD505-2E9C-101B-9397-08002B2CF9AE}" pid="21" name="FSC#EIBPRECONFIG@1.1001:Priority">
    <vt:lpwstr>Nein</vt:lpwstr>
  </property>
  <property fmtid="{D5CDD505-2E9C-101B-9397-08002B2CF9AE}" pid="22" name="FSC#EIBPRECONFIG@1.1001:PreviousFiles">
    <vt:lpwstr/>
  </property>
  <property fmtid="{D5CDD505-2E9C-101B-9397-08002B2CF9AE}" pid="23" name="FSC#EIBPRECONFIG@1.1001:NextFiles">
    <vt:lpwstr/>
  </property>
  <property fmtid="{D5CDD505-2E9C-101B-9397-08002B2CF9AE}" pid="24" name="FSC#EIBPRECONFIG@1.1001:RelatedFiles">
    <vt:lpwstr/>
  </property>
  <property fmtid="{D5CDD505-2E9C-101B-9397-08002B2CF9AE}" pid="25" name="FSC#EIBPRECONFIG@1.1001:CompletedOrdinals">
    <vt:lpwstr/>
  </property>
  <property fmtid="{D5CDD505-2E9C-101B-9397-08002B2CF9AE}" pid="26" name="FSC#EIBPRECONFIG@1.1001:NrAttachments">
    <vt:lpwstr/>
  </property>
  <property fmtid="{D5CDD505-2E9C-101B-9397-08002B2CF9AE}" pid="27" name="FSC#EIBPRECONFIG@1.1001:Attachments">
    <vt:lpwstr/>
  </property>
  <property fmtid="{D5CDD505-2E9C-101B-9397-08002B2CF9AE}" pid="28" name="FSC#EIBPRECONFIG@1.1001:SubjectArea">
    <vt:lpwstr>EURYDICE</vt:lpwstr>
  </property>
  <property fmtid="{D5CDD505-2E9C-101B-9397-08002B2CF9AE}" pid="29" name="FSC#EIBPRECONFIG@1.1001:Recipients">
    <vt:lpwstr/>
  </property>
  <property fmtid="{D5CDD505-2E9C-101B-9397-08002B2CF9AE}" pid="30" name="FSC#EIBPRECONFIG@1.1001:Classified">
    <vt:lpwstr/>
  </property>
  <property fmtid="{D5CDD505-2E9C-101B-9397-08002B2CF9AE}" pid="31" name="FSC#EIBPRECONFIG@1.1001:Deadline">
    <vt:lpwstr/>
  </property>
  <property fmtid="{D5CDD505-2E9C-101B-9397-08002B2CF9AE}" pid="32" name="FSC#EIBPRECONFIG@1.1001:SettlementSubj">
    <vt:lpwstr>BMUKK-13.084/0041-IA/1b/2012</vt:lpwstr>
  </property>
  <property fmtid="{D5CDD505-2E9C-101B-9397-08002B2CF9AE}" pid="33" name="FSC#EIBPRECONFIG@1.1001:OUAddr">
    <vt:lpwstr>Minoritenplatz 5, 1014 Wien</vt:lpwstr>
  </property>
  <property fmtid="{D5CDD505-2E9C-101B-9397-08002B2CF9AE}" pid="34" name="FSC#EIBPRECONFIG@1.1001:OUDescr">
    <vt:lpwstr/>
  </property>
  <property fmtid="{D5CDD505-2E9C-101B-9397-08002B2CF9AE}" pid="35" name="FSC#EIBPRECONFIG@1.1001:Signatures">
    <vt:lpwstr>Genehmigt</vt:lpwstr>
  </property>
  <property fmtid="{D5CDD505-2E9C-101B-9397-08002B2CF9AE}" pid="36" name="FSC#EIBPRECONFIG@1.1001:currentuser">
    <vt:lpwstr>COO.3000.100.1.132603</vt:lpwstr>
  </property>
  <property fmtid="{D5CDD505-2E9C-101B-9397-08002B2CF9AE}" pid="37" name="FSC#EIBPRECONFIG@1.1001:currentuserrolegroup">
    <vt:lpwstr>COO.3000.100.1.131141</vt:lpwstr>
  </property>
  <property fmtid="{D5CDD505-2E9C-101B-9397-08002B2CF9AE}" pid="38" name="FSC#EIBPRECONFIG@1.1001:currentuserroleposition">
    <vt:lpwstr>COO.1.1001.1.4595</vt:lpwstr>
  </property>
  <property fmtid="{D5CDD505-2E9C-101B-9397-08002B2CF9AE}" pid="39" name="FSC#EIBPRECONFIG@1.1001:currentuserroot">
    <vt:lpwstr>COO.3000.110.2.1204541</vt:lpwstr>
  </property>
  <property fmtid="{D5CDD505-2E9C-101B-9397-08002B2CF9AE}" pid="40" name="FSC#EIBPRECONFIG@1.1001:toplevelobject">
    <vt:lpwstr>COO.3000.110.7.4352098</vt:lpwstr>
  </property>
  <property fmtid="{D5CDD505-2E9C-101B-9397-08002B2CF9AE}" pid="41" name="FSC#EIBPRECONFIG@1.1001:objchangedby">
    <vt:lpwstr>SektChef Mag. Hanspeter Huber</vt:lpwstr>
  </property>
  <property fmtid="{D5CDD505-2E9C-101B-9397-08002B2CF9AE}" pid="42" name="FSC#EIBPRECONFIG@1.1001:objchangedbyPostTitle">
    <vt:lpwstr/>
  </property>
  <property fmtid="{D5CDD505-2E9C-101B-9397-08002B2CF9AE}" pid="43" name="FSC#EIBPRECONFIG@1.1001:objchangedat">
    <vt:lpwstr>25.01.2013</vt:lpwstr>
  </property>
  <property fmtid="{D5CDD505-2E9C-101B-9397-08002B2CF9AE}" pid="44" name="FSC#EIBPRECONFIG@1.1001:objname">
    <vt:lpwstr>AT_AHS_Realgymnasium_2012_13</vt:lpwstr>
  </property>
  <property fmtid="{D5CDD505-2E9C-101B-9397-08002B2CF9AE}" pid="45" name="FSC#EIBPRECONFIG@1.1001:EIBProcessResponsiblePhone">
    <vt:lpwstr>4716</vt:lpwstr>
  </property>
  <property fmtid="{D5CDD505-2E9C-101B-9397-08002B2CF9AE}" pid="46" name="FSC#EIBPRECONFIG@1.1001:EIBProcessResponsibleMail">
    <vt:lpwstr>stefan.polzer@bmukk.gv.at</vt:lpwstr>
  </property>
  <property fmtid="{D5CDD505-2E9C-101B-9397-08002B2CF9AE}" pid="47" name="FSC#EIBPRECONFIG@1.1001:EIBProcessResponsibleFax">
    <vt:lpwstr>814716</vt:lpwstr>
  </property>
  <property fmtid="{D5CDD505-2E9C-101B-9397-08002B2CF9AE}" pid="48" name="FSC#EIBPRECONFIG@1.1001:EIBProcessResponsiblePostTitle">
    <vt:lpwstr/>
  </property>
  <property fmtid="{D5CDD505-2E9C-101B-9397-08002B2CF9AE}" pid="49" name="FSC#EIBPRECONFIG@1.1001:EIBProcessResponsible">
    <vt:lpwstr>Mag. Stefan Polzer</vt:lpwstr>
  </property>
  <property fmtid="{D5CDD505-2E9C-101B-9397-08002B2CF9AE}" pid="50" name="FSC#EIBPRECONFIG@1.1001:OwnerPostTitle">
    <vt:lpwstr/>
  </property>
  <property fmtid="{D5CDD505-2E9C-101B-9397-08002B2CF9AE}" pid="51" name="FSC#COOSYSTEM@1.1:Container">
    <vt:lpwstr>COO.3000.110.7.4401919</vt:lpwstr>
  </property>
  <property fmtid="{D5CDD505-2E9C-101B-9397-08002B2CF9AE}" pid="52" name="FSC#COOELAK@1.1001:Subject">
    <vt:lpwstr>EURYDICE-Erhebung "Gegenstandsanteile im Unterricht im Rahmen der Schulpflicht"_x000d_
Übermittlung der österreichischen Daten</vt:lpwstr>
  </property>
  <property fmtid="{D5CDD505-2E9C-101B-9397-08002B2CF9AE}" pid="53" name="FSC#COOELAK@1.1001:FileReference">
    <vt:lpwstr>BMUKK-13.084/0041-IA/1b/2012</vt:lpwstr>
  </property>
  <property fmtid="{D5CDD505-2E9C-101B-9397-08002B2CF9AE}" pid="54" name="FSC#COOELAK@1.1001:FileRefYear">
    <vt:lpwstr>2012</vt:lpwstr>
  </property>
  <property fmtid="{D5CDD505-2E9C-101B-9397-08002B2CF9AE}" pid="55" name="FSC#COOELAK@1.1001:FileRefOrdinal">
    <vt:lpwstr>41</vt:lpwstr>
  </property>
  <property fmtid="{D5CDD505-2E9C-101B-9397-08002B2CF9AE}" pid="56" name="FSC#COOELAK@1.1001:FileRefOU">
    <vt:lpwstr>IA/1b</vt:lpwstr>
  </property>
  <property fmtid="{D5CDD505-2E9C-101B-9397-08002B2CF9AE}" pid="57" name="FSC#COOELAK@1.1001:Organization">
    <vt:lpwstr/>
  </property>
  <property fmtid="{D5CDD505-2E9C-101B-9397-08002B2CF9AE}" pid="58" name="FSC#COOELAK@1.1001:Owner">
    <vt:lpwstr>Mag. Stefan Polzer</vt:lpwstr>
  </property>
  <property fmtid="{D5CDD505-2E9C-101B-9397-08002B2CF9AE}" pid="59" name="FSC#COOELAK@1.1001:OwnerExtension">
    <vt:lpwstr>4716</vt:lpwstr>
  </property>
  <property fmtid="{D5CDD505-2E9C-101B-9397-08002B2CF9AE}" pid="60" name="FSC#COOELAK@1.1001:OwnerFaxExtension">
    <vt:lpwstr>814716</vt:lpwstr>
  </property>
  <property fmtid="{D5CDD505-2E9C-101B-9397-08002B2CF9AE}" pid="61" name="FSC#COOELAK@1.1001:DispatchedBy">
    <vt:lpwstr/>
  </property>
  <property fmtid="{D5CDD505-2E9C-101B-9397-08002B2CF9AE}" pid="62" name="FSC#COOELAK@1.1001:DispatchedAt">
    <vt:lpwstr/>
  </property>
  <property fmtid="{D5CDD505-2E9C-101B-9397-08002B2CF9AE}" pid="63" name="FSC#COOELAK@1.1001:ApprovedBy">
    <vt:lpwstr/>
  </property>
  <property fmtid="{D5CDD505-2E9C-101B-9397-08002B2CF9AE}" pid="64" name="FSC#COOELAK@1.1001:ApprovedAt">
    <vt:lpwstr/>
  </property>
  <property fmtid="{D5CDD505-2E9C-101B-9397-08002B2CF9AE}" pid="65" name="FSC#COOELAK@1.1001:Department">
    <vt:lpwstr>BMUKK-BMWF - IA/1b (BMUKK - IA/1b)</vt:lpwstr>
  </property>
  <property fmtid="{D5CDD505-2E9C-101B-9397-08002B2CF9AE}" pid="66" name="FSC#COOELAK@1.1001:CreatedAt">
    <vt:lpwstr>11.01.2013</vt:lpwstr>
  </property>
  <property fmtid="{D5CDD505-2E9C-101B-9397-08002B2CF9AE}" pid="67" name="FSC#COOELAK@1.1001:OU">
    <vt:lpwstr>BMUKK-BMWF - IA/1b (BMUKK - IA/1b)</vt:lpwstr>
  </property>
  <property fmtid="{D5CDD505-2E9C-101B-9397-08002B2CF9AE}" pid="68" name="FSC#COOELAK@1.1001:Priority">
    <vt:lpwstr/>
  </property>
  <property fmtid="{D5CDD505-2E9C-101B-9397-08002B2CF9AE}" pid="69" name="FSC#COOELAK@1.1001:ObjBarCode">
    <vt:lpwstr>*COO.3000.110.7.4401919*</vt:lpwstr>
  </property>
  <property fmtid="{D5CDD505-2E9C-101B-9397-08002B2CF9AE}" pid="70" name="FSC#COOELAK@1.1001:RefBarCode">
    <vt:lpwstr/>
  </property>
  <property fmtid="{D5CDD505-2E9C-101B-9397-08002B2CF9AE}" pid="71" name="FSC#COOELAK@1.1001:FileRefBarCode">
    <vt:lpwstr>*BMUKK-13.084/0041-IA/1b/2012*</vt:lpwstr>
  </property>
  <property fmtid="{D5CDD505-2E9C-101B-9397-08002B2CF9AE}" pid="72" name="FSC#COOELAK@1.1001:ExternalRef">
    <vt:lpwstr/>
  </property>
  <property fmtid="{D5CDD505-2E9C-101B-9397-08002B2CF9AE}" pid="73" name="FSC#COOELAK@1.1001:IncomingNumber">
    <vt:lpwstr/>
  </property>
  <property fmtid="{D5CDD505-2E9C-101B-9397-08002B2CF9AE}" pid="74" name="FSC#COOELAK@1.1001:IncomingSubject">
    <vt:lpwstr/>
  </property>
  <property fmtid="{D5CDD505-2E9C-101B-9397-08002B2CF9AE}" pid="75" name="FSC#COOELAK@1.1001:ProcessResponsible">
    <vt:lpwstr>Hartl, Renate</vt:lpwstr>
  </property>
  <property fmtid="{D5CDD505-2E9C-101B-9397-08002B2CF9AE}" pid="76" name="FSC#COOELAK@1.1001:ProcessResponsiblePhone">
    <vt:lpwstr>+43 (1) 53120-4702</vt:lpwstr>
  </property>
  <property fmtid="{D5CDD505-2E9C-101B-9397-08002B2CF9AE}" pid="77" name="FSC#COOELAK@1.1001:ProcessResponsibleMail">
    <vt:lpwstr>renate.hartl@bmukk.gv.at</vt:lpwstr>
  </property>
  <property fmtid="{D5CDD505-2E9C-101B-9397-08002B2CF9AE}" pid="78" name="FSC#COOELAK@1.1001:ProcessResponsibleFax">
    <vt:lpwstr/>
  </property>
  <property fmtid="{D5CDD505-2E9C-101B-9397-08002B2CF9AE}" pid="79" name="FSC#COOELAK@1.1001:ApproverFirstName">
    <vt:lpwstr>Hanspeter</vt:lpwstr>
  </property>
  <property fmtid="{D5CDD505-2E9C-101B-9397-08002B2CF9AE}" pid="80" name="FSC#COOELAK@1.1001:ApproverSurName">
    <vt:lpwstr>Huber</vt:lpwstr>
  </property>
  <property fmtid="{D5CDD505-2E9C-101B-9397-08002B2CF9AE}" pid="81" name="FSC#COOELAK@1.1001:ApproverTitle">
    <vt:lpwstr>SektChef Mag.</vt:lpwstr>
  </property>
  <property fmtid="{D5CDD505-2E9C-101B-9397-08002B2CF9AE}" pid="82" name="FSC#COOELAK@1.1001:ExternalDate">
    <vt:lpwstr/>
  </property>
  <property fmtid="{D5CDD505-2E9C-101B-9397-08002B2CF9AE}" pid="83" name="FSC#COOELAK@1.1001:SettlementApprovedAt">
    <vt:lpwstr/>
  </property>
  <property fmtid="{D5CDD505-2E9C-101B-9397-08002B2CF9AE}" pid="84" name="FSC#COOELAK@1.1001:BaseNumber">
    <vt:lpwstr>13.084</vt:lpwstr>
  </property>
  <property fmtid="{D5CDD505-2E9C-101B-9397-08002B2CF9AE}" pid="85" name="FSC#COOELAK@1.1001:CurrentUserRolePos">
    <vt:lpwstr>Leiter/in</vt:lpwstr>
  </property>
  <property fmtid="{D5CDD505-2E9C-101B-9397-08002B2CF9AE}" pid="86" name="FSC#COOELAK@1.1001:CurrentUserEmail">
    <vt:lpwstr>stefan.polzer@bmukk.gv.at</vt:lpwstr>
  </property>
  <property fmtid="{D5CDD505-2E9C-101B-9397-08002B2CF9AE}" pid="87" name="FSC#ELAKGOV@1.1001:PersonalSubjGender">
    <vt:lpwstr/>
  </property>
  <property fmtid="{D5CDD505-2E9C-101B-9397-08002B2CF9AE}" pid="88" name="FSC#ELAKGOV@1.1001:PersonalSubjFirstName">
    <vt:lpwstr/>
  </property>
  <property fmtid="{D5CDD505-2E9C-101B-9397-08002B2CF9AE}" pid="89" name="FSC#ELAKGOV@1.1001:PersonalSubjSurName">
    <vt:lpwstr/>
  </property>
  <property fmtid="{D5CDD505-2E9C-101B-9397-08002B2CF9AE}" pid="90" name="FSC#ELAKGOV@1.1001:PersonalSubjSalutation">
    <vt:lpwstr/>
  </property>
  <property fmtid="{D5CDD505-2E9C-101B-9397-08002B2CF9AE}" pid="91" name="FSC#ELAKGOV@1.1001:PersonalSubjAddress">
    <vt:lpwstr/>
  </property>
  <property fmtid="{D5CDD505-2E9C-101B-9397-08002B2CF9AE}" pid="92" name="FSC#ATSTATECFG@1.1001:Office">
    <vt:lpwstr/>
  </property>
  <property fmtid="{D5CDD505-2E9C-101B-9397-08002B2CF9AE}" pid="93" name="FSC#ATSTATECFG@1.1001:Agent">
    <vt:lpwstr/>
  </property>
  <property fmtid="{D5CDD505-2E9C-101B-9397-08002B2CF9AE}" pid="94" name="FSC#ATSTATECFG@1.1001:AgentPhone">
    <vt:lpwstr/>
  </property>
  <property fmtid="{D5CDD505-2E9C-101B-9397-08002B2CF9AE}" pid="95" name="FSC#ATSTATECFG@1.1001:DepartmentFax">
    <vt:lpwstr>+43 (01) 53120-3099</vt:lpwstr>
  </property>
  <property fmtid="{D5CDD505-2E9C-101B-9397-08002B2CF9AE}" pid="96" name="FSC#ATSTATECFG@1.1001:DepartmentEMail">
    <vt:lpwstr>ministerium@bmukk.gv.at</vt:lpwstr>
  </property>
  <property fmtid="{D5CDD505-2E9C-101B-9397-08002B2CF9AE}" pid="97" name="FSC#ATSTATECFG@1.1001:SubfileDate">
    <vt:lpwstr>06.12.2012</vt:lpwstr>
  </property>
  <property fmtid="{D5CDD505-2E9C-101B-9397-08002B2CF9AE}" pid="98" name="FSC#ATSTATECFG@1.1001:SubfileSubject">
    <vt:lpwstr>EURYDICE-Erhebung "Gegenstandsanteile im Unterricht im Rahmen der Schulpflicht"_x000d_
Übermittlung der österreichischen Daten</vt:lpwstr>
  </property>
  <property fmtid="{D5CDD505-2E9C-101B-9397-08002B2CF9AE}" pid="99" name="FSC#ATSTATECFG@1.1001:DepartmentZipCode">
    <vt:lpwstr>1014</vt:lpwstr>
  </property>
  <property fmtid="{D5CDD505-2E9C-101B-9397-08002B2CF9AE}" pid="100" name="FSC#ATSTATECFG@1.1001:DepartmentCountry">
    <vt:lpwstr>Österreich</vt:lpwstr>
  </property>
  <property fmtid="{D5CDD505-2E9C-101B-9397-08002B2CF9AE}" pid="101" name="FSC#ATSTATECFG@1.1001:DepartmentCity">
    <vt:lpwstr>Wien</vt:lpwstr>
  </property>
  <property fmtid="{D5CDD505-2E9C-101B-9397-08002B2CF9AE}" pid="102" name="FSC#ATSTATECFG@1.1001:DepartmentStreet">
    <vt:lpwstr>Minoritenplatz 5</vt:lpwstr>
  </property>
  <property fmtid="{D5CDD505-2E9C-101B-9397-08002B2CF9AE}" pid="103" name="FSC#ATSTATECFG@1.1001:DepartmentDVR">
    <vt:lpwstr/>
  </property>
  <property fmtid="{D5CDD505-2E9C-101B-9397-08002B2CF9AE}" pid="104" name="FSC#ATSTATECFG@1.1001:DepartmentUID">
    <vt:lpwstr/>
  </property>
  <property fmtid="{D5CDD505-2E9C-101B-9397-08002B2CF9AE}" pid="105" name="FSC#ATSTATECFG@1.1001:SubfileReference">
    <vt:lpwstr>BMUKK-13.084/0041-IA/1b/2012</vt:lpwstr>
  </property>
  <property fmtid="{D5CDD505-2E9C-101B-9397-08002B2CF9AE}" pid="106" name="FSC#ATSTATECFG@1.1001:Clause">
    <vt:lpwstr/>
  </property>
  <property fmtid="{D5CDD505-2E9C-101B-9397-08002B2CF9AE}" pid="107" name="FSC#ATSTATECFG@1.1001:ExternalFile">
    <vt:lpwstr/>
  </property>
  <property fmtid="{D5CDD505-2E9C-101B-9397-08002B2CF9AE}" pid="108" name="FSC#ATSTATECFG@1.1001:ApprovedSignature">
    <vt:lpwstr/>
  </property>
  <property fmtid="{D5CDD505-2E9C-101B-9397-08002B2CF9AE}" pid="109" name="FSC#ATSTATECFG@1.1001:BankAccount">
    <vt:lpwstr/>
  </property>
  <property fmtid="{D5CDD505-2E9C-101B-9397-08002B2CF9AE}" pid="110" name="FSC#ATSTATECFG@1.1001:BankAccountOwner">
    <vt:lpwstr/>
  </property>
  <property fmtid="{D5CDD505-2E9C-101B-9397-08002B2CF9AE}" pid="111" name="FSC#ATSTATECFG@1.1001:BankInstitute">
    <vt:lpwstr/>
  </property>
  <property fmtid="{D5CDD505-2E9C-101B-9397-08002B2CF9AE}" pid="112" name="FSC#ATSTATECFG@1.1001:BankAccountID">
    <vt:lpwstr/>
  </property>
  <property fmtid="{D5CDD505-2E9C-101B-9397-08002B2CF9AE}" pid="113" name="FSC#ATSTATECFG@1.1001:BankAccountIBAN">
    <vt:lpwstr/>
  </property>
  <property fmtid="{D5CDD505-2E9C-101B-9397-08002B2CF9AE}" pid="114" name="FSC#ATSTATECFG@1.1001:BankAccountBIC">
    <vt:lpwstr/>
  </property>
  <property fmtid="{D5CDD505-2E9C-101B-9397-08002B2CF9AE}" pid="115" name="FSC#ATSTATECFG@1.1001:BankName">
    <vt:lpwstr/>
  </property>
  <property fmtid="{D5CDD505-2E9C-101B-9397-08002B2CF9AE}" pid="116" name="ContentTypeId">
    <vt:lpwstr>0x01010021D7CDCA61137D46922835CA98C0641D</vt:lpwstr>
  </property>
  <property fmtid="{D5CDD505-2E9C-101B-9397-08002B2CF9AE}" pid="117" name="MSIP_Label_6bd9ddd1-4d20-43f6-abfa-fc3c07406f94_Enabled">
    <vt:lpwstr>true</vt:lpwstr>
  </property>
  <property fmtid="{D5CDD505-2E9C-101B-9397-08002B2CF9AE}" pid="118" name="MSIP_Label_6bd9ddd1-4d20-43f6-abfa-fc3c07406f94_SetDate">
    <vt:lpwstr>2024-07-08T17:11:43Z</vt:lpwstr>
  </property>
  <property fmtid="{D5CDD505-2E9C-101B-9397-08002B2CF9AE}" pid="119" name="MSIP_Label_6bd9ddd1-4d20-43f6-abfa-fc3c07406f94_Method">
    <vt:lpwstr>Standard</vt:lpwstr>
  </property>
  <property fmtid="{D5CDD505-2E9C-101B-9397-08002B2CF9AE}" pid="120" name="MSIP_Label_6bd9ddd1-4d20-43f6-abfa-fc3c07406f94_Name">
    <vt:lpwstr>Commission Use</vt:lpwstr>
  </property>
  <property fmtid="{D5CDD505-2E9C-101B-9397-08002B2CF9AE}" pid="121" name="MSIP_Label_6bd9ddd1-4d20-43f6-abfa-fc3c07406f94_SiteId">
    <vt:lpwstr>b24c8b06-522c-46fe-9080-70926f8dddb1</vt:lpwstr>
  </property>
  <property fmtid="{D5CDD505-2E9C-101B-9397-08002B2CF9AE}" pid="122" name="MSIP_Label_6bd9ddd1-4d20-43f6-abfa-fc3c07406f94_ActionId">
    <vt:lpwstr>d3cdd379-5e9c-422e-a0fb-29fbaca3374b</vt:lpwstr>
  </property>
  <property fmtid="{D5CDD505-2E9C-101B-9397-08002B2CF9AE}" pid="123" name="MSIP_Label_6bd9ddd1-4d20-43f6-abfa-fc3c07406f94_ContentBits">
    <vt:lpwstr>0</vt:lpwstr>
  </property>
  <property fmtid="{D5CDD505-2E9C-101B-9397-08002B2CF9AE}" pid="124" name="MSIP_Label_0e5510b0-e729-4ef0-a3dd-4ba0dfe56c99_Enabled">
    <vt:lpwstr>true</vt:lpwstr>
  </property>
  <property fmtid="{D5CDD505-2E9C-101B-9397-08002B2CF9AE}" pid="125" name="MSIP_Label_0e5510b0-e729-4ef0-a3dd-4ba0dfe56c99_SetDate">
    <vt:lpwstr>2024-09-09T06:38:44Z</vt:lpwstr>
  </property>
  <property fmtid="{D5CDD505-2E9C-101B-9397-08002B2CF9AE}" pid="126" name="MSIP_Label_0e5510b0-e729-4ef0-a3dd-4ba0dfe56c99_Method">
    <vt:lpwstr>Standard</vt:lpwstr>
  </property>
  <property fmtid="{D5CDD505-2E9C-101B-9397-08002B2CF9AE}" pid="127" name="MSIP_Label_0e5510b0-e729-4ef0-a3dd-4ba0dfe56c99_Name">
    <vt:lpwstr>Restricted Use</vt:lpwstr>
  </property>
  <property fmtid="{D5CDD505-2E9C-101B-9397-08002B2CF9AE}" pid="128" name="MSIP_Label_0e5510b0-e729-4ef0-a3dd-4ba0dfe56c99_SiteId">
    <vt:lpwstr>ac41c7d4-1f61-460d-b0f4-fc925a2b471c</vt:lpwstr>
  </property>
  <property fmtid="{D5CDD505-2E9C-101B-9397-08002B2CF9AE}" pid="129" name="MSIP_Label_0e5510b0-e729-4ef0-a3dd-4ba0dfe56c99_ActionId">
    <vt:lpwstr>0318c605-c8c4-4acc-b9f1-b4024e2d2027</vt:lpwstr>
  </property>
  <property fmtid="{D5CDD505-2E9C-101B-9397-08002B2CF9AE}" pid="130" name="MSIP_Label_0e5510b0-e729-4ef0-a3dd-4ba0dfe56c99_ContentBits">
    <vt:lpwstr>2</vt:lpwstr>
  </property>
  <property fmtid="{D5CDD505-2E9C-101B-9397-08002B2CF9AE}" pid="131" name="MediaServiceImageTags">
    <vt:lpwstr/>
  </property>
</Properties>
</file>